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llr\Downloads\"/>
    </mc:Choice>
  </mc:AlternateContent>
  <xr:revisionPtr revIDLastSave="0" documentId="13_ncr:1_{3C46726A-AADF-49A0-A793-D4F1E17C1F5F}" xr6:coauthVersionLast="47" xr6:coauthVersionMax="47" xr10:uidLastSave="{00000000-0000-0000-0000-000000000000}"/>
  <bookViews>
    <workbookView xWindow="-120" yWindow="-120" windowWidth="29040" windowHeight="15720" tabRatio="724" activeTab="6" xr2:uid="{2F7C1349-0AE8-4841-9DB7-3966E2BDEE13}"/>
  </bookViews>
  <sheets>
    <sheet name="HAU" sheetId="1" r:id="rId1"/>
    <sheet name="BASP" sheetId="12" r:id="rId2"/>
    <sheet name="INP" sheetId="11" r:id="rId3"/>
    <sheet name="HINP" sheetId="3" r:id="rId4"/>
    <sheet name="HINP special" sheetId="5" r:id="rId5"/>
    <sheet name="CP" sheetId="4" r:id="rId6"/>
    <sheet name="HCP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12" l="1"/>
  <c r="U34" i="12" s="1"/>
  <c r="O34" i="12"/>
  <c r="N34" i="12"/>
  <c r="P34" i="12" s="1"/>
  <c r="I34" i="12"/>
  <c r="K34" i="12" s="1"/>
  <c r="D34" i="12"/>
  <c r="F34" i="12" s="1"/>
  <c r="S33" i="12"/>
  <c r="U33" i="12" s="1"/>
  <c r="O33" i="12"/>
  <c r="N33" i="12"/>
  <c r="P33" i="12" s="1"/>
  <c r="I33" i="12"/>
  <c r="K33" i="12" s="1"/>
  <c r="D33" i="12"/>
  <c r="F33" i="12" s="1"/>
  <c r="S32" i="12"/>
  <c r="U32" i="12" s="1"/>
  <c r="O32" i="12"/>
  <c r="N32" i="12"/>
  <c r="P32" i="12" s="1"/>
  <c r="I32" i="12"/>
  <c r="K32" i="12" s="1"/>
  <c r="D32" i="12"/>
  <c r="F32" i="12" s="1"/>
  <c r="S31" i="12"/>
  <c r="U31" i="12" s="1"/>
  <c r="O31" i="12"/>
  <c r="N31" i="12"/>
  <c r="P31" i="12" s="1"/>
  <c r="I31" i="12"/>
  <c r="K31" i="12" s="1"/>
  <c r="D31" i="12"/>
  <c r="F31" i="12" s="1"/>
  <c r="S30" i="12"/>
  <c r="U30" i="12" s="1"/>
  <c r="O30" i="12"/>
  <c r="N30" i="12"/>
  <c r="P30" i="12" s="1"/>
  <c r="I30" i="12"/>
  <c r="K30" i="12" s="1"/>
  <c r="D30" i="12"/>
  <c r="F30" i="12" s="1"/>
  <c r="S29" i="12"/>
  <c r="U29" i="12" s="1"/>
  <c r="O29" i="12"/>
  <c r="N29" i="12"/>
  <c r="P29" i="12" s="1"/>
  <c r="I29" i="12"/>
  <c r="K29" i="12" s="1"/>
  <c r="D29" i="12"/>
  <c r="F29" i="12" s="1"/>
  <c r="S28" i="12"/>
  <c r="U28" i="12" s="1"/>
  <c r="O28" i="12"/>
  <c r="N28" i="12"/>
  <c r="P28" i="12" s="1"/>
  <c r="I28" i="12"/>
  <c r="K28" i="12" s="1"/>
  <c r="D28" i="12"/>
  <c r="F28" i="12" s="1"/>
  <c r="S27" i="12"/>
  <c r="U27" i="12" s="1"/>
  <c r="O27" i="12"/>
  <c r="N27" i="12"/>
  <c r="P27" i="12" s="1"/>
  <c r="I27" i="12"/>
  <c r="K27" i="12" s="1"/>
  <c r="D27" i="12"/>
  <c r="F27" i="12" s="1"/>
  <c r="S26" i="12"/>
  <c r="U26" i="12" s="1"/>
  <c r="O26" i="12"/>
  <c r="N26" i="12"/>
  <c r="P26" i="12" s="1"/>
  <c r="I26" i="12"/>
  <c r="K26" i="12" s="1"/>
  <c r="D26" i="12"/>
  <c r="F26" i="12" s="1"/>
  <c r="S25" i="12"/>
  <c r="U25" i="12" s="1"/>
  <c r="O25" i="12"/>
  <c r="N25" i="12"/>
  <c r="P25" i="12" s="1"/>
  <c r="I25" i="12"/>
  <c r="K25" i="12" s="1"/>
  <c r="D25" i="12"/>
  <c r="F25" i="12" s="1"/>
  <c r="S24" i="12"/>
  <c r="U24" i="12" s="1"/>
  <c r="O24" i="12"/>
  <c r="N24" i="12"/>
  <c r="P24" i="12" s="1"/>
  <c r="I24" i="12"/>
  <c r="K24" i="12" s="1"/>
  <c r="D24" i="12"/>
  <c r="F24" i="12" s="1"/>
  <c r="S23" i="12"/>
  <c r="U23" i="12" s="1"/>
  <c r="O23" i="12"/>
  <c r="N23" i="12"/>
  <c r="P23" i="12" s="1"/>
  <c r="I23" i="12"/>
  <c r="K23" i="12" s="1"/>
  <c r="D23" i="12"/>
  <c r="F23" i="12" s="1"/>
  <c r="S22" i="12"/>
  <c r="U22" i="12" s="1"/>
  <c r="O22" i="12"/>
  <c r="N22" i="12"/>
  <c r="P22" i="12" s="1"/>
  <c r="I22" i="12"/>
  <c r="K22" i="12" s="1"/>
  <c r="D22" i="12"/>
  <c r="F22" i="12" s="1"/>
  <c r="S21" i="12"/>
  <c r="U21" i="12" s="1"/>
  <c r="O21" i="12"/>
  <c r="N21" i="12"/>
  <c r="P21" i="12" s="1"/>
  <c r="I21" i="12"/>
  <c r="K21" i="12" s="1"/>
  <c r="D21" i="12"/>
  <c r="F21" i="12" s="1"/>
  <c r="S20" i="12"/>
  <c r="U20" i="12" s="1"/>
  <c r="O20" i="12"/>
  <c r="N20" i="12"/>
  <c r="P20" i="12" s="1"/>
  <c r="I20" i="12"/>
  <c r="K20" i="12" s="1"/>
  <c r="D20" i="12"/>
  <c r="F20" i="12" s="1"/>
  <c r="S19" i="12"/>
  <c r="U19" i="12" s="1"/>
  <c r="O19" i="12"/>
  <c r="N19" i="12"/>
  <c r="P19" i="12" s="1"/>
  <c r="I19" i="12"/>
  <c r="K19" i="12" s="1"/>
  <c r="D19" i="12"/>
  <c r="F19" i="12" s="1"/>
  <c r="S18" i="12"/>
  <c r="U18" i="12" s="1"/>
  <c r="O18" i="12"/>
  <c r="N18" i="12"/>
  <c r="P18" i="12" s="1"/>
  <c r="I18" i="12"/>
  <c r="K18" i="12" s="1"/>
  <c r="D18" i="12"/>
  <c r="F18" i="12" s="1"/>
  <c r="S17" i="12"/>
  <c r="U17" i="12" s="1"/>
  <c r="O17" i="12"/>
  <c r="N17" i="12"/>
  <c r="P17" i="12" s="1"/>
  <c r="I17" i="12"/>
  <c r="K17" i="12" s="1"/>
  <c r="D17" i="12"/>
  <c r="F17" i="12" s="1"/>
  <c r="S16" i="12"/>
  <c r="U16" i="12" s="1"/>
  <c r="O16" i="12"/>
  <c r="N16" i="12"/>
  <c r="P16" i="12" s="1"/>
  <c r="I16" i="12"/>
  <c r="K16" i="12" s="1"/>
  <c r="D16" i="12"/>
  <c r="F16" i="12" s="1"/>
  <c r="S15" i="12"/>
  <c r="U15" i="12" s="1"/>
  <c r="O15" i="12"/>
  <c r="N15" i="12"/>
  <c r="P15" i="12" s="1"/>
  <c r="I15" i="12"/>
  <c r="K15" i="12" s="1"/>
  <c r="D15" i="12"/>
  <c r="F15" i="12" s="1"/>
  <c r="S14" i="12"/>
  <c r="U14" i="12" s="1"/>
  <c r="O14" i="12"/>
  <c r="N14" i="12"/>
  <c r="P14" i="12" s="1"/>
  <c r="I14" i="12"/>
  <c r="K14" i="12" s="1"/>
  <c r="D14" i="12"/>
  <c r="F14" i="12" s="1"/>
  <c r="S13" i="12"/>
  <c r="U13" i="12" s="1"/>
  <c r="O13" i="12"/>
  <c r="N13" i="12"/>
  <c r="P13" i="12" s="1"/>
  <c r="I13" i="12"/>
  <c r="K13" i="12" s="1"/>
  <c r="D13" i="12"/>
  <c r="F13" i="12" s="1"/>
  <c r="S12" i="12"/>
  <c r="U12" i="12" s="1"/>
  <c r="O12" i="12"/>
  <c r="N12" i="12"/>
  <c r="P12" i="12" s="1"/>
  <c r="I12" i="12"/>
  <c r="K12" i="12" s="1"/>
  <c r="D12" i="12"/>
  <c r="F12" i="12" s="1"/>
  <c r="S11" i="12"/>
  <c r="U11" i="12" s="1"/>
  <c r="O11" i="12"/>
  <c r="N11" i="12"/>
  <c r="P11" i="12" s="1"/>
  <c r="I11" i="12"/>
  <c r="K11" i="12" s="1"/>
  <c r="D11" i="12"/>
  <c r="F11" i="12" s="1"/>
  <c r="S10" i="12"/>
  <c r="U10" i="12" s="1"/>
  <c r="O10" i="12"/>
  <c r="N10" i="12"/>
  <c r="P10" i="12" s="1"/>
  <c r="I10" i="12"/>
  <c r="J10" i="12" s="1"/>
  <c r="D10" i="12"/>
  <c r="F10" i="12" s="1"/>
  <c r="S9" i="12"/>
  <c r="U9" i="12" s="1"/>
  <c r="O9" i="12"/>
  <c r="N9" i="12"/>
  <c r="P9" i="12" s="1"/>
  <c r="I9" i="12"/>
  <c r="K9" i="12" s="1"/>
  <c r="D9" i="12"/>
  <c r="F9" i="12" s="1"/>
  <c r="S8" i="12"/>
  <c r="U8" i="12" s="1"/>
  <c r="O8" i="12"/>
  <c r="N8" i="12"/>
  <c r="P8" i="12" s="1"/>
  <c r="I8" i="12"/>
  <c r="J8" i="12" s="1"/>
  <c r="D8" i="12"/>
  <c r="F8" i="12" s="1"/>
  <c r="S7" i="12"/>
  <c r="U7" i="12" s="1"/>
  <c r="O7" i="12"/>
  <c r="N7" i="12"/>
  <c r="P7" i="12" s="1"/>
  <c r="I7" i="12"/>
  <c r="K7" i="12" s="1"/>
  <c r="D7" i="12"/>
  <c r="F7" i="12" s="1"/>
  <c r="S6" i="12"/>
  <c r="U6" i="12" s="1"/>
  <c r="O6" i="12"/>
  <c r="N6" i="12"/>
  <c r="P6" i="12" s="1"/>
  <c r="I6" i="12"/>
  <c r="J6" i="12" s="1"/>
  <c r="D6" i="12"/>
  <c r="F6" i="12" s="1"/>
  <c r="S5" i="12"/>
  <c r="U5" i="12" s="1"/>
  <c r="O5" i="12"/>
  <c r="N5" i="12"/>
  <c r="P5" i="12" s="1"/>
  <c r="I5" i="12"/>
  <c r="K5" i="12" s="1"/>
  <c r="D5" i="12"/>
  <c r="F5" i="12" s="1"/>
  <c r="D5" i="11"/>
  <c r="F5" i="11" s="1"/>
  <c r="E5" i="11"/>
  <c r="I5" i="11"/>
  <c r="K5" i="11" s="1"/>
  <c r="J5" i="11"/>
  <c r="N5" i="11"/>
  <c r="O5" i="11"/>
  <c r="P5" i="11"/>
  <c r="S5" i="11"/>
  <c r="T5" i="11"/>
  <c r="U5" i="11"/>
  <c r="X5" i="11"/>
  <c r="Y5" i="11"/>
  <c r="Z5" i="11"/>
  <c r="D6" i="11"/>
  <c r="F6" i="11" s="1"/>
  <c r="E6" i="11"/>
  <c r="I6" i="11"/>
  <c r="J6" i="11"/>
  <c r="K6" i="11"/>
  <c r="N6" i="11"/>
  <c r="O6" i="11"/>
  <c r="P6" i="11"/>
  <c r="S6" i="11"/>
  <c r="T6" i="11"/>
  <c r="U6" i="11"/>
  <c r="X6" i="11"/>
  <c r="Z6" i="11" s="1"/>
  <c r="Y6" i="11"/>
  <c r="D7" i="11"/>
  <c r="E7" i="11"/>
  <c r="F7" i="11"/>
  <c r="I7" i="11"/>
  <c r="J7" i="11"/>
  <c r="K7" i="11"/>
  <c r="N7" i="11"/>
  <c r="O7" i="11"/>
  <c r="P7" i="11"/>
  <c r="S7" i="11"/>
  <c r="U7" i="11" s="1"/>
  <c r="T7" i="11"/>
  <c r="X7" i="11"/>
  <c r="Y7" i="11"/>
  <c r="Z7" i="11"/>
  <c r="C8" i="11"/>
  <c r="D8" i="11"/>
  <c r="E8" i="11" s="1"/>
  <c r="F8" i="11"/>
  <c r="I8" i="11"/>
  <c r="K8" i="11" s="1"/>
  <c r="J8" i="11"/>
  <c r="N8" i="11"/>
  <c r="O8" i="11" s="1"/>
  <c r="S8" i="11"/>
  <c r="T8" i="11" s="1"/>
  <c r="X8" i="11"/>
  <c r="Y8" i="11"/>
  <c r="Z8" i="11"/>
  <c r="C9" i="11"/>
  <c r="D9" i="11"/>
  <c r="E9" i="11" s="1"/>
  <c r="I9" i="11"/>
  <c r="J9" i="11" s="1"/>
  <c r="N9" i="11"/>
  <c r="P9" i="11" s="1"/>
  <c r="O9" i="11"/>
  <c r="S9" i="11"/>
  <c r="T9" i="11" s="1"/>
  <c r="X9" i="11"/>
  <c r="Y9" i="11" s="1"/>
  <c r="C10" i="11"/>
  <c r="D10" i="11" s="1"/>
  <c r="I10" i="11"/>
  <c r="J10" i="11"/>
  <c r="K10" i="11"/>
  <c r="N10" i="11"/>
  <c r="O10" i="11"/>
  <c r="P10" i="11"/>
  <c r="S10" i="11"/>
  <c r="T10" i="11"/>
  <c r="U10" i="11"/>
  <c r="X10" i="11"/>
  <c r="Y10" i="11"/>
  <c r="Z10" i="11"/>
  <c r="C11" i="11"/>
  <c r="D11" i="11"/>
  <c r="F11" i="11" s="1"/>
  <c r="E11" i="11"/>
  <c r="I11" i="11"/>
  <c r="K11" i="11" s="1"/>
  <c r="J11" i="11"/>
  <c r="N11" i="11"/>
  <c r="O11" i="11" s="1"/>
  <c r="S11" i="11"/>
  <c r="T11" i="11"/>
  <c r="U11" i="11"/>
  <c r="X11" i="11"/>
  <c r="Z11" i="11" s="1"/>
  <c r="Y11" i="11"/>
  <c r="D12" i="11"/>
  <c r="E12" i="11" s="1"/>
  <c r="I12" i="11"/>
  <c r="J12" i="11" s="1"/>
  <c r="N12" i="11"/>
  <c r="O12" i="11"/>
  <c r="P12" i="11"/>
  <c r="S12" i="11"/>
  <c r="U12" i="11" s="1"/>
  <c r="T12" i="11"/>
  <c r="X12" i="11"/>
  <c r="Y12" i="11" s="1"/>
  <c r="D13" i="11"/>
  <c r="E13" i="11" s="1"/>
  <c r="I13" i="11"/>
  <c r="J13" i="11"/>
  <c r="K13" i="11"/>
  <c r="N13" i="11"/>
  <c r="P13" i="11" s="1"/>
  <c r="O13" i="11"/>
  <c r="S13" i="11"/>
  <c r="T13" i="11" s="1"/>
  <c r="X13" i="11"/>
  <c r="Y13" i="11" s="1"/>
  <c r="C14" i="11"/>
  <c r="D14" i="11"/>
  <c r="E14" i="11"/>
  <c r="F14" i="11"/>
  <c r="I14" i="11"/>
  <c r="J14" i="11" s="1"/>
  <c r="N14" i="11"/>
  <c r="O14" i="11" s="1"/>
  <c r="S14" i="11"/>
  <c r="T14" i="11" s="1"/>
  <c r="X14" i="11"/>
  <c r="Y14" i="11"/>
  <c r="Z14" i="11"/>
  <c r="C15" i="11"/>
  <c r="D15" i="11" s="1"/>
  <c r="I15" i="11"/>
  <c r="J15" i="11"/>
  <c r="K15" i="11"/>
  <c r="N15" i="11"/>
  <c r="O15" i="11"/>
  <c r="P15" i="11"/>
  <c r="S15" i="11"/>
  <c r="T15" i="11"/>
  <c r="U15" i="11"/>
  <c r="X15" i="11"/>
  <c r="Y15" i="11"/>
  <c r="Z15" i="11"/>
  <c r="C16" i="11"/>
  <c r="D16" i="11"/>
  <c r="E16" i="11" s="1"/>
  <c r="I16" i="11"/>
  <c r="J16" i="11"/>
  <c r="K16" i="11"/>
  <c r="N16" i="11"/>
  <c r="P16" i="11" s="1"/>
  <c r="O16" i="11"/>
  <c r="S16" i="11"/>
  <c r="T16" i="11" s="1"/>
  <c r="X16" i="11"/>
  <c r="Y16" i="11" s="1"/>
  <c r="C17" i="11"/>
  <c r="D17" i="11"/>
  <c r="E17" i="11"/>
  <c r="F17" i="11"/>
  <c r="I17" i="11"/>
  <c r="J17" i="11" s="1"/>
  <c r="N17" i="11"/>
  <c r="O17" i="11" s="1"/>
  <c r="S17" i="11"/>
  <c r="T17" i="11" s="1"/>
  <c r="X17" i="11"/>
  <c r="Y17" i="11"/>
  <c r="Z17" i="11"/>
  <c r="C18" i="11"/>
  <c r="D18" i="11" s="1"/>
  <c r="I18" i="11"/>
  <c r="J18" i="11"/>
  <c r="K18" i="11"/>
  <c r="N18" i="11"/>
  <c r="O18" i="11"/>
  <c r="P18" i="11"/>
  <c r="S18" i="11"/>
  <c r="T18" i="11"/>
  <c r="U18" i="11"/>
  <c r="X18" i="11"/>
  <c r="Y18" i="11"/>
  <c r="Z18" i="11"/>
  <c r="C19" i="11"/>
  <c r="D19" i="11"/>
  <c r="E19" i="11" s="1"/>
  <c r="I19" i="11"/>
  <c r="J19" i="11"/>
  <c r="K19" i="11"/>
  <c r="N19" i="11"/>
  <c r="P19" i="11" s="1"/>
  <c r="O19" i="11"/>
  <c r="S19" i="11"/>
  <c r="T19" i="11" s="1"/>
  <c r="X19" i="11"/>
  <c r="Y19" i="11" s="1"/>
  <c r="C20" i="11"/>
  <c r="D20" i="11"/>
  <c r="E20" i="11"/>
  <c r="F20" i="11"/>
  <c r="I20" i="11"/>
  <c r="J20" i="11" s="1"/>
  <c r="N20" i="11"/>
  <c r="O20" i="11" s="1"/>
  <c r="S20" i="11"/>
  <c r="T20" i="11" s="1"/>
  <c r="X20" i="11"/>
  <c r="Y20" i="11"/>
  <c r="Z20" i="11"/>
  <c r="C21" i="11"/>
  <c r="D21" i="11" s="1"/>
  <c r="I21" i="11"/>
  <c r="J21" i="11"/>
  <c r="K21" i="11"/>
  <c r="N21" i="11"/>
  <c r="O21" i="11"/>
  <c r="P21" i="11"/>
  <c r="S21" i="11"/>
  <c r="T21" i="11"/>
  <c r="U21" i="11"/>
  <c r="X21" i="11"/>
  <c r="Y21" i="11"/>
  <c r="Z21" i="11"/>
  <c r="C22" i="11"/>
  <c r="D22" i="11"/>
  <c r="E22" i="11" s="1"/>
  <c r="I22" i="11"/>
  <c r="J22" i="11"/>
  <c r="K22" i="11"/>
  <c r="N22" i="11"/>
  <c r="P22" i="11" s="1"/>
  <c r="O22" i="11"/>
  <c r="S22" i="11"/>
  <c r="T22" i="11" s="1"/>
  <c r="X22" i="11"/>
  <c r="Y22" i="11" s="1"/>
  <c r="C23" i="11"/>
  <c r="D23" i="11"/>
  <c r="E23" i="11"/>
  <c r="F23" i="11"/>
  <c r="I23" i="11"/>
  <c r="J23" i="11" s="1"/>
  <c r="N23" i="11"/>
  <c r="O23" i="11" s="1"/>
  <c r="S23" i="11"/>
  <c r="T23" i="11" s="1"/>
  <c r="X23" i="11"/>
  <c r="Y23" i="11"/>
  <c r="Z23" i="11"/>
  <c r="C24" i="11"/>
  <c r="D24" i="11" s="1"/>
  <c r="I24" i="11"/>
  <c r="J24" i="11"/>
  <c r="K24" i="11"/>
  <c r="N24" i="11"/>
  <c r="O24" i="11"/>
  <c r="P24" i="11"/>
  <c r="S24" i="11"/>
  <c r="T24" i="11"/>
  <c r="U24" i="11"/>
  <c r="X24" i="11"/>
  <c r="Y24" i="11"/>
  <c r="Z24" i="11"/>
  <c r="C25" i="11"/>
  <c r="D25" i="11"/>
  <c r="E25" i="11" s="1"/>
  <c r="I25" i="11"/>
  <c r="J25" i="11"/>
  <c r="K25" i="11"/>
  <c r="N25" i="11"/>
  <c r="P25" i="11" s="1"/>
  <c r="O25" i="11"/>
  <c r="S25" i="11"/>
  <c r="U25" i="11" s="1"/>
  <c r="T25" i="11"/>
  <c r="X25" i="11"/>
  <c r="Y25" i="11" s="1"/>
  <c r="C26" i="11"/>
  <c r="D26" i="11"/>
  <c r="E26" i="11"/>
  <c r="F26" i="11"/>
  <c r="I26" i="11"/>
  <c r="J26" i="11" s="1"/>
  <c r="N26" i="11"/>
  <c r="O26" i="11" s="1"/>
  <c r="S26" i="11"/>
  <c r="T26" i="11" s="1"/>
  <c r="X26" i="11"/>
  <c r="Y26" i="11"/>
  <c r="Z26" i="11"/>
  <c r="C27" i="11"/>
  <c r="D27" i="11" s="1"/>
  <c r="I27" i="11"/>
  <c r="J27" i="11"/>
  <c r="K27" i="11"/>
  <c r="N27" i="11"/>
  <c r="O27" i="11" s="1"/>
  <c r="P27" i="11"/>
  <c r="S27" i="11"/>
  <c r="T27" i="11"/>
  <c r="U27" i="11"/>
  <c r="X27" i="11"/>
  <c r="Y27" i="11"/>
  <c r="Z27" i="11"/>
  <c r="C28" i="11"/>
  <c r="D28" i="11"/>
  <c r="E28" i="11" s="1"/>
  <c r="I28" i="11"/>
  <c r="J28" i="11"/>
  <c r="K28" i="11"/>
  <c r="N28" i="11"/>
  <c r="P28" i="11" s="1"/>
  <c r="O28" i="11"/>
  <c r="S28" i="11"/>
  <c r="U28" i="11" s="1"/>
  <c r="T28" i="11"/>
  <c r="X28" i="11"/>
  <c r="Y28" i="11" s="1"/>
  <c r="D29" i="11"/>
  <c r="E29" i="11"/>
  <c r="F29" i="11"/>
  <c r="I29" i="11"/>
  <c r="K29" i="11" s="1"/>
  <c r="J29" i="11"/>
  <c r="N29" i="11"/>
  <c r="P29" i="11" s="1"/>
  <c r="O29" i="11"/>
  <c r="S29" i="11"/>
  <c r="T29" i="11" s="1"/>
  <c r="X29" i="11"/>
  <c r="Y29" i="11"/>
  <c r="Z29" i="11"/>
  <c r="D30" i="11"/>
  <c r="F30" i="11" s="1"/>
  <c r="E30" i="11"/>
  <c r="I30" i="11"/>
  <c r="K30" i="11" s="1"/>
  <c r="J30" i="11"/>
  <c r="N30" i="11"/>
  <c r="O30" i="11" s="1"/>
  <c r="S30" i="11"/>
  <c r="T30" i="11"/>
  <c r="U30" i="11"/>
  <c r="X30" i="11"/>
  <c r="Z30" i="11" s="1"/>
  <c r="Y30" i="11"/>
  <c r="S31" i="11"/>
  <c r="U31" i="11" s="1"/>
  <c r="T31" i="11"/>
  <c r="X31" i="11"/>
  <c r="Y31" i="11" s="1"/>
  <c r="S32" i="11"/>
  <c r="T32" i="11"/>
  <c r="U32" i="11"/>
  <c r="X32" i="11"/>
  <c r="Z32" i="11" s="1"/>
  <c r="Y32" i="11"/>
  <c r="S33" i="11"/>
  <c r="U33" i="11" s="1"/>
  <c r="T33" i="11"/>
  <c r="X33" i="11"/>
  <c r="Y33" i="11" s="1"/>
  <c r="S34" i="11"/>
  <c r="T34" i="11"/>
  <c r="U34" i="11"/>
  <c r="X34" i="11"/>
  <c r="Z34" i="11" s="1"/>
  <c r="Y34" i="11"/>
  <c r="E5" i="12" l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J7" i="12"/>
  <c r="J5" i="12"/>
  <c r="J9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K6" i="12"/>
  <c r="K8" i="12"/>
  <c r="K10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E24" i="11"/>
  <c r="F24" i="11"/>
  <c r="E15" i="11"/>
  <c r="F15" i="11"/>
  <c r="E18" i="11"/>
  <c r="F18" i="11"/>
  <c r="E21" i="11"/>
  <c r="F21" i="11"/>
  <c r="E27" i="11"/>
  <c r="F27" i="11"/>
  <c r="E10" i="11"/>
  <c r="F10" i="11"/>
  <c r="U8" i="11"/>
  <c r="U26" i="11"/>
  <c r="U23" i="11"/>
  <c r="U20" i="11"/>
  <c r="U17" i="11"/>
  <c r="U14" i="11"/>
  <c r="K9" i="11"/>
  <c r="Z33" i="11"/>
  <c r="Z31" i="11"/>
  <c r="P30" i="11"/>
  <c r="U29" i="11"/>
  <c r="Z28" i="11"/>
  <c r="F28" i="11"/>
  <c r="Z25" i="11"/>
  <c r="F25" i="11"/>
  <c r="Z22" i="11"/>
  <c r="F22" i="11"/>
  <c r="Z19" i="11"/>
  <c r="F19" i="11"/>
  <c r="Z16" i="11"/>
  <c r="F16" i="11"/>
  <c r="Z13" i="11"/>
  <c r="F13" i="11"/>
  <c r="K12" i="11"/>
  <c r="P11" i="11"/>
  <c r="P8" i="11"/>
  <c r="P23" i="11"/>
  <c r="P20" i="11"/>
  <c r="P17" i="11"/>
  <c r="P14" i="11"/>
  <c r="Z9" i="11"/>
  <c r="F9" i="11"/>
  <c r="P26" i="11"/>
  <c r="U22" i="11"/>
  <c r="U19" i="11"/>
  <c r="U16" i="11"/>
  <c r="U13" i="11"/>
  <c r="Z12" i="11"/>
  <c r="F12" i="11"/>
  <c r="K23" i="11"/>
  <c r="K20" i="11"/>
  <c r="K17" i="11"/>
  <c r="K14" i="11"/>
  <c r="U9" i="11"/>
  <c r="K26" i="11"/>
  <c r="Z23" i="5"/>
  <c r="Z22" i="5"/>
  <c r="Z21" i="5"/>
  <c r="Z20" i="5"/>
  <c r="Z11" i="5"/>
  <c r="Z10" i="5"/>
  <c r="Z9" i="5"/>
  <c r="Z8" i="5"/>
  <c r="Y24" i="5"/>
  <c r="Y23" i="5"/>
  <c r="Y22" i="5"/>
  <c r="Y21" i="5"/>
  <c r="Y20" i="5"/>
  <c r="Y12" i="5"/>
  <c r="Y11" i="5"/>
  <c r="Y10" i="5"/>
  <c r="Y9" i="5"/>
  <c r="Y8" i="5"/>
  <c r="Y5" i="5"/>
  <c r="X30" i="5"/>
  <c r="Z30" i="5" s="1"/>
  <c r="X29" i="5"/>
  <c r="Z29" i="5" s="1"/>
  <c r="X28" i="5"/>
  <c r="Y28" i="5" s="1"/>
  <c r="X27" i="5"/>
  <c r="Z27" i="5" s="1"/>
  <c r="X26" i="5"/>
  <c r="Z26" i="5" s="1"/>
  <c r="X25" i="5"/>
  <c r="Z25" i="5" s="1"/>
  <c r="X24" i="5"/>
  <c r="Z24" i="5" s="1"/>
  <c r="X23" i="5"/>
  <c r="X22" i="5"/>
  <c r="X21" i="5"/>
  <c r="X20" i="5"/>
  <c r="X19" i="5"/>
  <c r="Z19" i="5" s="1"/>
  <c r="X18" i="5"/>
  <c r="Z18" i="5" s="1"/>
  <c r="X17" i="5"/>
  <c r="Z17" i="5" s="1"/>
  <c r="X16" i="5"/>
  <c r="Y16" i="5" s="1"/>
  <c r="X15" i="5"/>
  <c r="Z15" i="5" s="1"/>
  <c r="X14" i="5"/>
  <c r="Z14" i="5" s="1"/>
  <c r="X13" i="5"/>
  <c r="Y13" i="5" s="1"/>
  <c r="X12" i="5"/>
  <c r="Z12" i="5" s="1"/>
  <c r="X11" i="5"/>
  <c r="X10" i="5"/>
  <c r="X9" i="5"/>
  <c r="X8" i="5"/>
  <c r="X7" i="5"/>
  <c r="Z7" i="5" s="1"/>
  <c r="X6" i="5"/>
  <c r="Z6" i="5" s="1"/>
  <c r="X5" i="5"/>
  <c r="Z5" i="5" s="1"/>
  <c r="S5" i="5"/>
  <c r="U5" i="5" s="1"/>
  <c r="R30" i="5"/>
  <c r="S30" i="5" s="1"/>
  <c r="R29" i="5"/>
  <c r="S29" i="5" s="1"/>
  <c r="R28" i="5"/>
  <c r="S28" i="5" s="1"/>
  <c r="R27" i="5"/>
  <c r="S27" i="5" s="1"/>
  <c r="R26" i="5"/>
  <c r="S26" i="5" s="1"/>
  <c r="R25" i="5"/>
  <c r="S25" i="5" s="1"/>
  <c r="U25" i="5" s="1"/>
  <c r="R24" i="5"/>
  <c r="S24" i="5" s="1"/>
  <c r="U24" i="5" s="1"/>
  <c r="R23" i="5"/>
  <c r="S23" i="5" s="1"/>
  <c r="U23" i="5" s="1"/>
  <c r="R22" i="5"/>
  <c r="S22" i="5" s="1"/>
  <c r="T22" i="5" s="1"/>
  <c r="R21" i="5"/>
  <c r="S21" i="5" s="1"/>
  <c r="T21" i="5" s="1"/>
  <c r="R20" i="5"/>
  <c r="S20" i="5" s="1"/>
  <c r="R19" i="5"/>
  <c r="S19" i="5" s="1"/>
  <c r="R18" i="5"/>
  <c r="S18" i="5" s="1"/>
  <c r="R17" i="5"/>
  <c r="S17" i="5" s="1"/>
  <c r="U17" i="5" s="1"/>
  <c r="R16" i="5"/>
  <c r="S16" i="5" s="1"/>
  <c r="U16" i="5" s="1"/>
  <c r="R15" i="5"/>
  <c r="S15" i="5" s="1"/>
  <c r="U15" i="5" s="1"/>
  <c r="R14" i="5"/>
  <c r="S14" i="5" s="1"/>
  <c r="R13" i="5"/>
  <c r="S13" i="5" s="1"/>
  <c r="R12" i="5"/>
  <c r="S12" i="5" s="1"/>
  <c r="R11" i="5"/>
  <c r="S11" i="5" s="1"/>
  <c r="R10" i="5"/>
  <c r="S10" i="5" s="1"/>
  <c r="R9" i="5"/>
  <c r="S9" i="5" s="1"/>
  <c r="U9" i="5" s="1"/>
  <c r="R8" i="5"/>
  <c r="S8" i="5" s="1"/>
  <c r="U8" i="5" s="1"/>
  <c r="R7" i="5"/>
  <c r="S7" i="5" s="1"/>
  <c r="U7" i="5" s="1"/>
  <c r="R6" i="5"/>
  <c r="S6" i="5" s="1"/>
  <c r="T6" i="5" s="1"/>
  <c r="M30" i="5"/>
  <c r="N30" i="5" s="1"/>
  <c r="P30" i="5" s="1"/>
  <c r="M29" i="5"/>
  <c r="N29" i="5" s="1"/>
  <c r="P29" i="5" s="1"/>
  <c r="M28" i="5"/>
  <c r="M27" i="5"/>
  <c r="N27" i="5" s="1"/>
  <c r="P27" i="5" s="1"/>
  <c r="M26" i="5"/>
  <c r="N26" i="5" s="1"/>
  <c r="P26" i="5" s="1"/>
  <c r="M25" i="5"/>
  <c r="N25" i="5" s="1"/>
  <c r="M24" i="5"/>
  <c r="N24" i="5" s="1"/>
  <c r="M23" i="5"/>
  <c r="N23" i="5" s="1"/>
  <c r="P23" i="5" s="1"/>
  <c r="M22" i="5"/>
  <c r="N22" i="5" s="1"/>
  <c r="P22" i="5" s="1"/>
  <c r="M21" i="5"/>
  <c r="N21" i="5" s="1"/>
  <c r="O21" i="5" s="1"/>
  <c r="M20" i="5"/>
  <c r="N20" i="5" s="1"/>
  <c r="P20" i="5" s="1"/>
  <c r="M19" i="5"/>
  <c r="N19" i="5" s="1"/>
  <c r="M18" i="5"/>
  <c r="N18" i="5" s="1"/>
  <c r="O18" i="5" s="1"/>
  <c r="M17" i="5"/>
  <c r="N17" i="5" s="1"/>
  <c r="M16" i="5"/>
  <c r="N16" i="5" s="1"/>
  <c r="M15" i="5"/>
  <c r="N15" i="5" s="1"/>
  <c r="P15" i="5" s="1"/>
  <c r="M14" i="5"/>
  <c r="N14" i="5" s="1"/>
  <c r="P14" i="5" s="1"/>
  <c r="M13" i="5"/>
  <c r="N13" i="5" s="1"/>
  <c r="M12" i="5"/>
  <c r="N12" i="5" s="1"/>
  <c r="M11" i="5"/>
  <c r="N11" i="5" s="1"/>
  <c r="O11" i="5" s="1"/>
  <c r="M10" i="5"/>
  <c r="N10" i="5" s="1"/>
  <c r="P10" i="5" s="1"/>
  <c r="M9" i="5"/>
  <c r="N9" i="5" s="1"/>
  <c r="P9" i="5" s="1"/>
  <c r="M8" i="5"/>
  <c r="N8" i="5" s="1"/>
  <c r="P8" i="5" s="1"/>
  <c r="M7" i="5"/>
  <c r="N7" i="5" s="1"/>
  <c r="P7" i="5" s="1"/>
  <c r="M6" i="5"/>
  <c r="N6" i="5" s="1"/>
  <c r="N28" i="5"/>
  <c r="P28" i="5" s="1"/>
  <c r="N5" i="5"/>
  <c r="P5" i="5" s="1"/>
  <c r="H30" i="5"/>
  <c r="I30" i="5" s="1"/>
  <c r="H29" i="5"/>
  <c r="I29" i="5" s="1"/>
  <c r="K29" i="5" s="1"/>
  <c r="H28" i="5"/>
  <c r="I28" i="5" s="1"/>
  <c r="H27" i="5"/>
  <c r="I27" i="5" s="1"/>
  <c r="H26" i="5"/>
  <c r="I26" i="5" s="1"/>
  <c r="J26" i="5" s="1"/>
  <c r="H25" i="5"/>
  <c r="I25" i="5" s="1"/>
  <c r="H24" i="5"/>
  <c r="I24" i="5" s="1"/>
  <c r="H23" i="5"/>
  <c r="I23" i="5" s="1"/>
  <c r="H22" i="5"/>
  <c r="I22" i="5" s="1"/>
  <c r="H21" i="5"/>
  <c r="I21" i="5" s="1"/>
  <c r="K21" i="5" s="1"/>
  <c r="H20" i="5"/>
  <c r="I20" i="5" s="1"/>
  <c r="K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K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I5" i="5"/>
  <c r="K5" i="5" s="1"/>
  <c r="P30" i="6"/>
  <c r="P29" i="6"/>
  <c r="O33" i="6"/>
  <c r="O31" i="6"/>
  <c r="O26" i="6"/>
  <c r="O21" i="6"/>
  <c r="O9" i="6"/>
  <c r="N33" i="6"/>
  <c r="P33" i="6" s="1"/>
  <c r="N32" i="6"/>
  <c r="P32" i="6" s="1"/>
  <c r="N31" i="6"/>
  <c r="P31" i="6" s="1"/>
  <c r="N30" i="6"/>
  <c r="O30" i="6" s="1"/>
  <c r="N29" i="6"/>
  <c r="O29" i="6" s="1"/>
  <c r="N28" i="6"/>
  <c r="P28" i="6" s="1"/>
  <c r="N27" i="6"/>
  <c r="O27" i="6" s="1"/>
  <c r="N26" i="6"/>
  <c r="P26" i="6" s="1"/>
  <c r="N25" i="6"/>
  <c r="P25" i="6" s="1"/>
  <c r="N21" i="6"/>
  <c r="P21" i="6" s="1"/>
  <c r="N20" i="6"/>
  <c r="P20" i="6" s="1"/>
  <c r="N16" i="6"/>
  <c r="P16" i="6" s="1"/>
  <c r="N15" i="6"/>
  <c r="O15" i="6" s="1"/>
  <c r="N13" i="6"/>
  <c r="P13" i="6" s="1"/>
  <c r="N9" i="6"/>
  <c r="P9" i="6" s="1"/>
  <c r="N8" i="6"/>
  <c r="P8" i="6" s="1"/>
  <c r="K28" i="6"/>
  <c r="K27" i="6"/>
  <c r="K25" i="6"/>
  <c r="K16" i="6"/>
  <c r="K13" i="6"/>
  <c r="J28" i="6"/>
  <c r="J27" i="6"/>
  <c r="J25" i="6"/>
  <c r="J16" i="6"/>
  <c r="J13" i="6"/>
  <c r="M24" i="6"/>
  <c r="N24" i="6" s="1"/>
  <c r="M23" i="6"/>
  <c r="N23" i="6" s="1"/>
  <c r="M22" i="6"/>
  <c r="N22" i="6" s="1"/>
  <c r="M21" i="6"/>
  <c r="M20" i="6"/>
  <c r="M19" i="6"/>
  <c r="N19" i="6" s="1"/>
  <c r="M18" i="6"/>
  <c r="N18" i="6" s="1"/>
  <c r="M17" i="6"/>
  <c r="N17" i="6" s="1"/>
  <c r="M16" i="6"/>
  <c r="M15" i="6"/>
  <c r="M14" i="6"/>
  <c r="N14" i="6" s="1"/>
  <c r="M13" i="6"/>
  <c r="M12" i="6"/>
  <c r="N12" i="6" s="1"/>
  <c r="M11" i="6"/>
  <c r="N11" i="6" s="1"/>
  <c r="M10" i="6"/>
  <c r="N10" i="6" s="1"/>
  <c r="M9" i="6"/>
  <c r="M8" i="6"/>
  <c r="M7" i="6"/>
  <c r="N7" i="6" s="1"/>
  <c r="M6" i="6"/>
  <c r="N6" i="6" s="1"/>
  <c r="I29" i="6"/>
  <c r="K29" i="6" s="1"/>
  <c r="I28" i="6"/>
  <c r="I27" i="6"/>
  <c r="I26" i="6"/>
  <c r="K26" i="6" s="1"/>
  <c r="I25" i="6"/>
  <c r="I24" i="6"/>
  <c r="K24" i="6" s="1"/>
  <c r="I22" i="6"/>
  <c r="K22" i="6" s="1"/>
  <c r="I19" i="6"/>
  <c r="K19" i="6" s="1"/>
  <c r="I18" i="6"/>
  <c r="K18" i="6" s="1"/>
  <c r="I17" i="6"/>
  <c r="K17" i="6" s="1"/>
  <c r="I16" i="6"/>
  <c r="I13" i="6"/>
  <c r="I12" i="6"/>
  <c r="K12" i="6" s="1"/>
  <c r="I10" i="6"/>
  <c r="K10" i="6" s="1"/>
  <c r="I7" i="6"/>
  <c r="K7" i="6" s="1"/>
  <c r="I6" i="6"/>
  <c r="J6" i="6" s="1"/>
  <c r="H25" i="6"/>
  <c r="H24" i="6"/>
  <c r="H23" i="6"/>
  <c r="I23" i="6" s="1"/>
  <c r="H22" i="6"/>
  <c r="H21" i="6"/>
  <c r="I21" i="6" s="1"/>
  <c r="H20" i="6"/>
  <c r="I20" i="6" s="1"/>
  <c r="H19" i="6"/>
  <c r="H18" i="6"/>
  <c r="H17" i="6"/>
  <c r="H16" i="6"/>
  <c r="H15" i="6"/>
  <c r="I15" i="6" s="1"/>
  <c r="H14" i="6"/>
  <c r="I14" i="6" s="1"/>
  <c r="H13" i="6"/>
  <c r="H12" i="6"/>
  <c r="H11" i="6"/>
  <c r="I11" i="6" s="1"/>
  <c r="H10" i="6"/>
  <c r="H9" i="6"/>
  <c r="I9" i="6" s="1"/>
  <c r="H8" i="6"/>
  <c r="I8" i="6" s="1"/>
  <c r="H7" i="6"/>
  <c r="H6" i="6"/>
  <c r="U34" i="3"/>
  <c r="T33" i="3"/>
  <c r="T32" i="3"/>
  <c r="U31" i="3"/>
  <c r="T34" i="3"/>
  <c r="U5" i="3"/>
  <c r="T5" i="3"/>
  <c r="S31" i="3"/>
  <c r="T31" i="3" s="1"/>
  <c r="S30" i="3"/>
  <c r="U30" i="3" s="1"/>
  <c r="S27" i="3"/>
  <c r="U27" i="3" s="1"/>
  <c r="S26" i="3"/>
  <c r="U26" i="3" s="1"/>
  <c r="S21" i="3"/>
  <c r="U21" i="3" s="1"/>
  <c r="S20" i="3"/>
  <c r="U20" i="3" s="1"/>
  <c r="S18" i="3"/>
  <c r="U18" i="3" s="1"/>
  <c r="S15" i="3"/>
  <c r="U15" i="3" s="1"/>
  <c r="S14" i="3"/>
  <c r="U14" i="3" s="1"/>
  <c r="S9" i="3"/>
  <c r="U9" i="3" s="1"/>
  <c r="S8" i="3"/>
  <c r="T8" i="3" s="1"/>
  <c r="S6" i="3"/>
  <c r="U6" i="3" s="1"/>
  <c r="S5" i="3"/>
  <c r="R30" i="3"/>
  <c r="R29" i="3"/>
  <c r="S29" i="3" s="1"/>
  <c r="R28" i="3"/>
  <c r="S28" i="3" s="1"/>
  <c r="R27" i="3"/>
  <c r="R26" i="3"/>
  <c r="R25" i="3"/>
  <c r="S25" i="3" s="1"/>
  <c r="R24" i="3"/>
  <c r="S24" i="3" s="1"/>
  <c r="R23" i="3"/>
  <c r="S23" i="3" s="1"/>
  <c r="R22" i="3"/>
  <c r="S22" i="3" s="1"/>
  <c r="R21" i="3"/>
  <c r="R20" i="3"/>
  <c r="R19" i="3"/>
  <c r="S19" i="3" s="1"/>
  <c r="R18" i="3"/>
  <c r="R17" i="3"/>
  <c r="S17" i="3" s="1"/>
  <c r="R16" i="3"/>
  <c r="S16" i="3" s="1"/>
  <c r="R15" i="3"/>
  <c r="R14" i="3"/>
  <c r="R13" i="3"/>
  <c r="S13" i="3" s="1"/>
  <c r="R12" i="3"/>
  <c r="S12" i="3" s="1"/>
  <c r="R11" i="3"/>
  <c r="S11" i="3" s="1"/>
  <c r="R10" i="3"/>
  <c r="S10" i="3" s="1"/>
  <c r="R9" i="3"/>
  <c r="R8" i="3"/>
  <c r="R7" i="3"/>
  <c r="S7" i="3" s="1"/>
  <c r="R6" i="3"/>
  <c r="P30" i="3"/>
  <c r="P19" i="3"/>
  <c r="P7" i="3"/>
  <c r="P6" i="3"/>
  <c r="P5" i="3"/>
  <c r="O25" i="3"/>
  <c r="O19" i="3"/>
  <c r="O13" i="3"/>
  <c r="O7" i="3"/>
  <c r="N30" i="3"/>
  <c r="O30" i="3" s="1"/>
  <c r="N27" i="3"/>
  <c r="P27" i="3" s="1"/>
  <c r="N25" i="3"/>
  <c r="P25" i="3" s="1"/>
  <c r="N21" i="3"/>
  <c r="O21" i="3" s="1"/>
  <c r="N19" i="3"/>
  <c r="N15" i="3"/>
  <c r="P15" i="3" s="1"/>
  <c r="N13" i="3"/>
  <c r="P13" i="3" s="1"/>
  <c r="N9" i="3"/>
  <c r="O9" i="3" s="1"/>
  <c r="N7" i="3"/>
  <c r="N6" i="3"/>
  <c r="O6" i="3" s="1"/>
  <c r="N5" i="3"/>
  <c r="O5" i="3" s="1"/>
  <c r="M29" i="3"/>
  <c r="N29" i="3" s="1"/>
  <c r="M28" i="3"/>
  <c r="N28" i="3" s="1"/>
  <c r="M27" i="3"/>
  <c r="M26" i="3"/>
  <c r="N26" i="3" s="1"/>
  <c r="M25" i="3"/>
  <c r="M24" i="3"/>
  <c r="N24" i="3" s="1"/>
  <c r="M23" i="3"/>
  <c r="N23" i="3" s="1"/>
  <c r="M22" i="3"/>
  <c r="N22" i="3" s="1"/>
  <c r="M21" i="3"/>
  <c r="M20" i="3"/>
  <c r="N20" i="3" s="1"/>
  <c r="M19" i="3"/>
  <c r="M18" i="3"/>
  <c r="N18" i="3" s="1"/>
  <c r="M17" i="3"/>
  <c r="N17" i="3" s="1"/>
  <c r="M16" i="3"/>
  <c r="N16" i="3" s="1"/>
  <c r="M15" i="3"/>
  <c r="M14" i="3"/>
  <c r="N14" i="3" s="1"/>
  <c r="M13" i="3"/>
  <c r="M12" i="3"/>
  <c r="N12" i="3" s="1"/>
  <c r="M11" i="3"/>
  <c r="N11" i="3" s="1"/>
  <c r="M10" i="3"/>
  <c r="N10" i="3" s="1"/>
  <c r="M9" i="3"/>
  <c r="M8" i="3"/>
  <c r="N8" i="3" s="1"/>
  <c r="M7" i="3"/>
  <c r="K24" i="3"/>
  <c r="K23" i="3"/>
  <c r="K22" i="3"/>
  <c r="K17" i="3"/>
  <c r="K16" i="3"/>
  <c r="K11" i="3"/>
  <c r="K10" i="3"/>
  <c r="K6" i="3"/>
  <c r="K5" i="3"/>
  <c r="J30" i="3"/>
  <c r="J25" i="3"/>
  <c r="J24" i="3"/>
  <c r="J19" i="3"/>
  <c r="J16" i="3"/>
  <c r="J13" i="3"/>
  <c r="J12" i="3"/>
  <c r="J7" i="3"/>
  <c r="J6" i="3"/>
  <c r="H30" i="3"/>
  <c r="I30" i="3" s="1"/>
  <c r="K30" i="3" s="1"/>
  <c r="H29" i="3"/>
  <c r="H28" i="3"/>
  <c r="I28" i="3" s="1"/>
  <c r="H27" i="3"/>
  <c r="I27" i="3" s="1"/>
  <c r="H26" i="3"/>
  <c r="I26" i="3" s="1"/>
  <c r="J26" i="3" s="1"/>
  <c r="H25" i="3"/>
  <c r="H24" i="3"/>
  <c r="H23" i="3"/>
  <c r="I23" i="3" s="1"/>
  <c r="J23" i="3" s="1"/>
  <c r="H22" i="3"/>
  <c r="H21" i="3"/>
  <c r="H20" i="3"/>
  <c r="I20" i="3" s="1"/>
  <c r="H19" i="3"/>
  <c r="I19" i="3" s="1"/>
  <c r="K19" i="3" s="1"/>
  <c r="H18" i="3"/>
  <c r="I18" i="3" s="1"/>
  <c r="H17" i="3"/>
  <c r="H16" i="3"/>
  <c r="H15" i="3"/>
  <c r="I15" i="3" s="1"/>
  <c r="H14" i="3"/>
  <c r="I14" i="3" s="1"/>
  <c r="H13" i="3"/>
  <c r="H12" i="3"/>
  <c r="H11" i="3"/>
  <c r="H10" i="3"/>
  <c r="H9" i="3"/>
  <c r="I29" i="3"/>
  <c r="K29" i="3" s="1"/>
  <c r="I25" i="3"/>
  <c r="K25" i="3" s="1"/>
  <c r="I24" i="3"/>
  <c r="I22" i="3"/>
  <c r="J22" i="3" s="1"/>
  <c r="I21" i="3"/>
  <c r="K21" i="3" s="1"/>
  <c r="I17" i="3"/>
  <c r="J17" i="3" s="1"/>
  <c r="I16" i="3"/>
  <c r="I13" i="3"/>
  <c r="K13" i="3" s="1"/>
  <c r="I12" i="3"/>
  <c r="K12" i="3" s="1"/>
  <c r="I11" i="3"/>
  <c r="J11" i="3" s="1"/>
  <c r="I10" i="3"/>
  <c r="J10" i="3" s="1"/>
  <c r="I9" i="3"/>
  <c r="K9" i="3" s="1"/>
  <c r="I8" i="3"/>
  <c r="K8" i="3" s="1"/>
  <c r="I7" i="3"/>
  <c r="K7" i="3" s="1"/>
  <c r="I6" i="3"/>
  <c r="I5" i="3"/>
  <c r="J5" i="3" s="1"/>
  <c r="N30" i="4"/>
  <c r="O30" i="4" s="1"/>
  <c r="N26" i="4"/>
  <c r="O26" i="4" s="1"/>
  <c r="N20" i="4"/>
  <c r="P20" i="4" s="1"/>
  <c r="N6" i="4"/>
  <c r="O6" i="4" s="1"/>
  <c r="N5" i="4"/>
  <c r="M28" i="4"/>
  <c r="N28" i="4" s="1"/>
  <c r="P28" i="4" s="1"/>
  <c r="M27" i="4"/>
  <c r="N27" i="4" s="1"/>
  <c r="P27" i="4" s="1"/>
  <c r="M26" i="4"/>
  <c r="M25" i="4"/>
  <c r="N25" i="4" s="1"/>
  <c r="O25" i="4" s="1"/>
  <c r="M24" i="4"/>
  <c r="N24" i="4" s="1"/>
  <c r="P24" i="4" s="1"/>
  <c r="M23" i="4"/>
  <c r="N23" i="4" s="1"/>
  <c r="O23" i="4" s="1"/>
  <c r="M22" i="4"/>
  <c r="N22" i="4" s="1"/>
  <c r="O22" i="4" s="1"/>
  <c r="M21" i="4"/>
  <c r="N21" i="4" s="1"/>
  <c r="P21" i="4" s="1"/>
  <c r="M20" i="4"/>
  <c r="M19" i="4"/>
  <c r="N19" i="4" s="1"/>
  <c r="P19" i="4" s="1"/>
  <c r="M18" i="4"/>
  <c r="N18" i="4" s="1"/>
  <c r="O18" i="4" s="1"/>
  <c r="M17" i="4"/>
  <c r="N17" i="4" s="1"/>
  <c r="M16" i="4"/>
  <c r="N16" i="4" s="1"/>
  <c r="P16" i="4" s="1"/>
  <c r="M15" i="4"/>
  <c r="N15" i="4" s="1"/>
  <c r="O15" i="4" s="1"/>
  <c r="M14" i="4"/>
  <c r="N14" i="4" s="1"/>
  <c r="O14" i="4" s="1"/>
  <c r="M13" i="4"/>
  <c r="N13" i="4" s="1"/>
  <c r="P13" i="4" s="1"/>
  <c r="M12" i="4"/>
  <c r="N12" i="4" s="1"/>
  <c r="O12" i="4" s="1"/>
  <c r="M11" i="4"/>
  <c r="N11" i="4" s="1"/>
  <c r="P11" i="4" s="1"/>
  <c r="M10" i="4"/>
  <c r="N10" i="4" s="1"/>
  <c r="O10" i="4" s="1"/>
  <c r="M9" i="4"/>
  <c r="N9" i="4" s="1"/>
  <c r="O9" i="4" s="1"/>
  <c r="M8" i="4"/>
  <c r="N8" i="4" s="1"/>
  <c r="P8" i="4" s="1"/>
  <c r="M7" i="4"/>
  <c r="N7" i="4" s="1"/>
  <c r="O7" i="4" s="1"/>
  <c r="M6" i="4"/>
  <c r="M29" i="4"/>
  <c r="N29" i="4" s="1"/>
  <c r="P29" i="4" s="1"/>
  <c r="I30" i="4"/>
  <c r="K30" i="4" s="1"/>
  <c r="I28" i="4"/>
  <c r="I27" i="4"/>
  <c r="K27" i="4" s="1"/>
  <c r="I25" i="4"/>
  <c r="I22" i="4"/>
  <c r="K22" i="4" s="1"/>
  <c r="I21" i="4"/>
  <c r="K21" i="4" s="1"/>
  <c r="I20" i="4"/>
  <c r="K20" i="4" s="1"/>
  <c r="I18" i="4"/>
  <c r="J18" i="4" s="1"/>
  <c r="I16" i="4"/>
  <c r="I15" i="4"/>
  <c r="I13" i="4"/>
  <c r="K13" i="4" s="1"/>
  <c r="I10" i="4"/>
  <c r="K10" i="4" s="1"/>
  <c r="I9" i="4"/>
  <c r="K9" i="4" s="1"/>
  <c r="I8" i="4"/>
  <c r="K8" i="4" s="1"/>
  <c r="I7" i="4"/>
  <c r="I6" i="4"/>
  <c r="K6" i="4" s="1"/>
  <c r="H28" i="4"/>
  <c r="H27" i="4"/>
  <c r="H26" i="4"/>
  <c r="I26" i="4" s="1"/>
  <c r="K26" i="4" s="1"/>
  <c r="H25" i="4"/>
  <c r="H24" i="4"/>
  <c r="I24" i="4" s="1"/>
  <c r="K24" i="4" s="1"/>
  <c r="H23" i="4"/>
  <c r="I23" i="4" s="1"/>
  <c r="J23" i="4" s="1"/>
  <c r="H22" i="4"/>
  <c r="H21" i="4"/>
  <c r="H20" i="4"/>
  <c r="H19" i="4"/>
  <c r="I19" i="4" s="1"/>
  <c r="K19" i="4" s="1"/>
  <c r="H18" i="4"/>
  <c r="H17" i="4"/>
  <c r="I17" i="4" s="1"/>
  <c r="K17" i="4" s="1"/>
  <c r="H16" i="4"/>
  <c r="H15" i="4"/>
  <c r="H14" i="4"/>
  <c r="I14" i="4" s="1"/>
  <c r="K14" i="4" s="1"/>
  <c r="H13" i="4"/>
  <c r="H12" i="4"/>
  <c r="I12" i="4" s="1"/>
  <c r="K12" i="4" s="1"/>
  <c r="H11" i="4"/>
  <c r="I11" i="4" s="1"/>
  <c r="K11" i="4" s="1"/>
  <c r="H10" i="4"/>
  <c r="H9" i="4"/>
  <c r="H29" i="4"/>
  <c r="I29" i="4" s="1"/>
  <c r="K29" i="4" s="1"/>
  <c r="D29" i="4"/>
  <c r="F29" i="4" s="1"/>
  <c r="D28" i="4"/>
  <c r="E28" i="4" s="1"/>
  <c r="D27" i="4"/>
  <c r="E27" i="4" s="1"/>
  <c r="D26" i="4"/>
  <c r="D25" i="4"/>
  <c r="F25" i="4" s="1"/>
  <c r="D24" i="4"/>
  <c r="E24" i="4" s="1"/>
  <c r="D23" i="4"/>
  <c r="E23" i="4" s="1"/>
  <c r="D22" i="4"/>
  <c r="D21" i="4"/>
  <c r="F21" i="4" s="1"/>
  <c r="D20" i="4"/>
  <c r="E20" i="4" s="1"/>
  <c r="D19" i="4"/>
  <c r="E19" i="4" s="1"/>
  <c r="D18" i="4"/>
  <c r="E18" i="4" s="1"/>
  <c r="D17" i="4"/>
  <c r="F17" i="4" s="1"/>
  <c r="D16" i="4"/>
  <c r="E16" i="4" s="1"/>
  <c r="D15" i="4"/>
  <c r="E15" i="4" s="1"/>
  <c r="D14" i="4"/>
  <c r="D13" i="4"/>
  <c r="F13" i="4" s="1"/>
  <c r="D12" i="4"/>
  <c r="E12" i="4" s="1"/>
  <c r="D11" i="4"/>
  <c r="D10" i="4"/>
  <c r="F10" i="4" s="1"/>
  <c r="D9" i="4"/>
  <c r="D8" i="4"/>
  <c r="F9" i="4"/>
  <c r="U29" i="4"/>
  <c r="U25" i="4"/>
  <c r="U24" i="4"/>
  <c r="U18" i="4"/>
  <c r="U17" i="4"/>
  <c r="U15" i="4"/>
  <c r="U13" i="4"/>
  <c r="U12" i="4"/>
  <c r="T29" i="4"/>
  <c r="T24" i="4"/>
  <c r="T20" i="4"/>
  <c r="T17" i="4"/>
  <c r="T15" i="4"/>
  <c r="T8" i="4"/>
  <c r="T7" i="4"/>
  <c r="R30" i="4"/>
  <c r="R29" i="4"/>
  <c r="S29" i="4" s="1"/>
  <c r="R28" i="4"/>
  <c r="S28" i="4" s="1"/>
  <c r="R27" i="4"/>
  <c r="R26" i="4"/>
  <c r="S26" i="4" s="1"/>
  <c r="R25" i="4"/>
  <c r="S25" i="4" s="1"/>
  <c r="T25" i="4" s="1"/>
  <c r="R24" i="4"/>
  <c r="R23" i="4"/>
  <c r="S23" i="4" s="1"/>
  <c r="U23" i="4" s="1"/>
  <c r="R22" i="4"/>
  <c r="R21" i="4"/>
  <c r="S21" i="4" s="1"/>
  <c r="T21" i="4" s="1"/>
  <c r="R20" i="4"/>
  <c r="R19" i="4"/>
  <c r="S19" i="4" s="1"/>
  <c r="R18" i="4"/>
  <c r="R17" i="4"/>
  <c r="S17" i="4" s="1"/>
  <c r="R16" i="4"/>
  <c r="S16" i="4" s="1"/>
  <c r="R15" i="4"/>
  <c r="S15" i="4" s="1"/>
  <c r="R14" i="4"/>
  <c r="S14" i="4" s="1"/>
  <c r="S13" i="4"/>
  <c r="T13" i="4" s="1"/>
  <c r="R12" i="4"/>
  <c r="R11" i="4"/>
  <c r="R10" i="4"/>
  <c r="S10" i="4" s="1"/>
  <c r="S30" i="4"/>
  <c r="T30" i="4" s="1"/>
  <c r="S27" i="4"/>
  <c r="U27" i="4" s="1"/>
  <c r="S24" i="4"/>
  <c r="S22" i="4"/>
  <c r="T22" i="4" s="1"/>
  <c r="S20" i="4"/>
  <c r="U20" i="4" s="1"/>
  <c r="S18" i="4"/>
  <c r="T18" i="4" s="1"/>
  <c r="S12" i="4"/>
  <c r="T12" i="4" s="1"/>
  <c r="S11" i="4"/>
  <c r="U11" i="4" s="1"/>
  <c r="S9" i="4"/>
  <c r="U9" i="4" s="1"/>
  <c r="S8" i="4"/>
  <c r="U8" i="4" s="1"/>
  <c r="S7" i="4"/>
  <c r="U7" i="4" s="1"/>
  <c r="S6" i="4"/>
  <c r="T6" i="4" s="1"/>
  <c r="F27" i="6"/>
  <c r="F22" i="6"/>
  <c r="F19" i="6"/>
  <c r="F15" i="6"/>
  <c r="F10" i="6"/>
  <c r="F9" i="6"/>
  <c r="F7" i="6"/>
  <c r="E28" i="6"/>
  <c r="E27" i="6"/>
  <c r="E22" i="6"/>
  <c r="E19" i="6"/>
  <c r="E15" i="6"/>
  <c r="E10" i="6"/>
  <c r="E9" i="6"/>
  <c r="E7" i="6"/>
  <c r="E5" i="6"/>
  <c r="D29" i="6"/>
  <c r="F29" i="6" s="1"/>
  <c r="D28" i="6"/>
  <c r="F28" i="6" s="1"/>
  <c r="D27" i="6"/>
  <c r="D26" i="6"/>
  <c r="F26" i="6" s="1"/>
  <c r="D25" i="6"/>
  <c r="F25" i="6" s="1"/>
  <c r="D24" i="6"/>
  <c r="F24" i="6" s="1"/>
  <c r="D23" i="6"/>
  <c r="F23" i="6" s="1"/>
  <c r="D22" i="6"/>
  <c r="D21" i="6"/>
  <c r="F21" i="6" s="1"/>
  <c r="D20" i="6"/>
  <c r="F20" i="6" s="1"/>
  <c r="D19" i="6"/>
  <c r="D18" i="6"/>
  <c r="F18" i="6" s="1"/>
  <c r="D17" i="6"/>
  <c r="F17" i="6" s="1"/>
  <c r="D16" i="6"/>
  <c r="F16" i="6" s="1"/>
  <c r="D15" i="6"/>
  <c r="D14" i="6"/>
  <c r="F14" i="6" s="1"/>
  <c r="D13" i="6"/>
  <c r="F13" i="6" s="1"/>
  <c r="D12" i="6"/>
  <c r="F12" i="6" s="1"/>
  <c r="D11" i="6"/>
  <c r="F11" i="6" s="1"/>
  <c r="D10" i="6"/>
  <c r="D9" i="6"/>
  <c r="D8" i="6"/>
  <c r="F8" i="6" s="1"/>
  <c r="D7" i="6"/>
  <c r="D6" i="6"/>
  <c r="F6" i="6" s="1"/>
  <c r="N5" i="6"/>
  <c r="P5" i="6" s="1"/>
  <c r="U20" i="6"/>
  <c r="U18" i="6"/>
  <c r="U15" i="6"/>
  <c r="U14" i="6"/>
  <c r="U13" i="6"/>
  <c r="U8" i="6"/>
  <c r="U6" i="6"/>
  <c r="T32" i="6"/>
  <c r="T31" i="6"/>
  <c r="T27" i="6"/>
  <c r="T25" i="6"/>
  <c r="T19" i="6"/>
  <c r="T18" i="6"/>
  <c r="T16" i="6"/>
  <c r="T13" i="6"/>
  <c r="T12" i="6"/>
  <c r="T10" i="6"/>
  <c r="T7" i="6"/>
  <c r="T6" i="6"/>
  <c r="S33" i="6"/>
  <c r="T33" i="6" s="1"/>
  <c r="S32" i="6"/>
  <c r="U32" i="6" s="1"/>
  <c r="S31" i="6"/>
  <c r="U31" i="6" s="1"/>
  <c r="S30" i="6"/>
  <c r="U30" i="6" s="1"/>
  <c r="S29" i="6"/>
  <c r="U29" i="6" s="1"/>
  <c r="S28" i="6"/>
  <c r="T28" i="6" s="1"/>
  <c r="S27" i="6"/>
  <c r="U27" i="6" s="1"/>
  <c r="S26" i="6"/>
  <c r="U26" i="6" s="1"/>
  <c r="S25" i="6"/>
  <c r="U25" i="6" s="1"/>
  <c r="S24" i="6"/>
  <c r="U24" i="6" s="1"/>
  <c r="S23" i="6"/>
  <c r="T23" i="6" s="1"/>
  <c r="S22" i="6"/>
  <c r="U22" i="6" s="1"/>
  <c r="S21" i="6"/>
  <c r="U21" i="6" s="1"/>
  <c r="S20" i="6"/>
  <c r="T20" i="6" s="1"/>
  <c r="S19" i="6"/>
  <c r="U19" i="6" s="1"/>
  <c r="S18" i="6"/>
  <c r="S17" i="6"/>
  <c r="T17" i="6" s="1"/>
  <c r="S16" i="6"/>
  <c r="U16" i="6" s="1"/>
  <c r="S15" i="6"/>
  <c r="T15" i="6" s="1"/>
  <c r="S14" i="6"/>
  <c r="T14" i="6" s="1"/>
  <c r="S13" i="6"/>
  <c r="S12" i="6"/>
  <c r="U12" i="6" s="1"/>
  <c r="S11" i="6"/>
  <c r="T11" i="6" s="1"/>
  <c r="S10" i="6"/>
  <c r="U10" i="6" s="1"/>
  <c r="S9" i="6"/>
  <c r="T9" i="6" s="1"/>
  <c r="S8" i="6"/>
  <c r="T8" i="6" s="1"/>
  <c r="S7" i="6"/>
  <c r="U7" i="6" s="1"/>
  <c r="S6" i="6"/>
  <c r="S5" i="6"/>
  <c r="T5" i="6" s="1"/>
  <c r="I5" i="6"/>
  <c r="K5" i="6" s="1"/>
  <c r="D5" i="6"/>
  <c r="F5" i="6" s="1"/>
  <c r="F30" i="4"/>
  <c r="D30" i="4"/>
  <c r="E30" i="4" s="1"/>
  <c r="K28" i="4"/>
  <c r="E26" i="4"/>
  <c r="K25" i="4"/>
  <c r="E22" i="4"/>
  <c r="K16" i="4"/>
  <c r="K15" i="4"/>
  <c r="E14" i="4"/>
  <c r="E11" i="4"/>
  <c r="E8" i="4"/>
  <c r="J7" i="4"/>
  <c r="D7" i="4"/>
  <c r="E7" i="4" s="1"/>
  <c r="D6" i="4"/>
  <c r="E6" i="4" s="1"/>
  <c r="S5" i="4"/>
  <c r="T5" i="4" s="1"/>
  <c r="P5" i="4"/>
  <c r="I5" i="4"/>
  <c r="K5" i="4" s="1"/>
  <c r="D5" i="4"/>
  <c r="E5" i="4" s="1"/>
  <c r="Z14" i="3"/>
  <c r="Y30" i="3"/>
  <c r="Y27" i="3"/>
  <c r="Y18" i="3"/>
  <c r="Y15" i="3"/>
  <c r="Y14" i="3"/>
  <c r="Y6" i="3"/>
  <c r="X34" i="3"/>
  <c r="Z34" i="3" s="1"/>
  <c r="X33" i="3"/>
  <c r="Z33" i="3" s="1"/>
  <c r="X32" i="3"/>
  <c r="Z32" i="3" s="1"/>
  <c r="X31" i="3"/>
  <c r="Z31" i="3" s="1"/>
  <c r="X30" i="3"/>
  <c r="Z30" i="3" s="1"/>
  <c r="X29" i="3"/>
  <c r="Z29" i="3" s="1"/>
  <c r="X28" i="3"/>
  <c r="Y28" i="3" s="1"/>
  <c r="X27" i="3"/>
  <c r="Z27" i="3" s="1"/>
  <c r="X26" i="3"/>
  <c r="Y26" i="3" s="1"/>
  <c r="X25" i="3"/>
  <c r="Y25" i="3" s="1"/>
  <c r="X24" i="3"/>
  <c r="Y24" i="3" s="1"/>
  <c r="X23" i="3"/>
  <c r="Y23" i="3" s="1"/>
  <c r="X22" i="3"/>
  <c r="Y22" i="3" s="1"/>
  <c r="X21" i="3"/>
  <c r="Z21" i="3" s="1"/>
  <c r="X20" i="3"/>
  <c r="Y20" i="3" s="1"/>
  <c r="X19" i="3"/>
  <c r="Z19" i="3" s="1"/>
  <c r="X18" i="3"/>
  <c r="Z18" i="3" s="1"/>
  <c r="X17" i="3"/>
  <c r="Z17" i="3" s="1"/>
  <c r="X16" i="3"/>
  <c r="Z16" i="3" s="1"/>
  <c r="X15" i="3"/>
  <c r="Z15" i="3" s="1"/>
  <c r="X14" i="3"/>
  <c r="X13" i="3"/>
  <c r="Y13" i="3" s="1"/>
  <c r="X12" i="3"/>
  <c r="Y12" i="3" s="1"/>
  <c r="X11" i="3"/>
  <c r="Y11" i="3" s="1"/>
  <c r="X10" i="3"/>
  <c r="Z10" i="3" s="1"/>
  <c r="X9" i="3"/>
  <c r="Y9" i="3" s="1"/>
  <c r="X8" i="3"/>
  <c r="Y8" i="3" s="1"/>
  <c r="X7" i="3"/>
  <c r="Z7" i="3" s="1"/>
  <c r="X6" i="3"/>
  <c r="Z6" i="3" s="1"/>
  <c r="X5" i="3"/>
  <c r="Z5" i="3" s="1"/>
  <c r="D30" i="5"/>
  <c r="E30" i="5" s="1"/>
  <c r="D29" i="5"/>
  <c r="F29" i="5" s="1"/>
  <c r="D28" i="5"/>
  <c r="F28" i="5" s="1"/>
  <c r="D27" i="5"/>
  <c r="F27" i="5" s="1"/>
  <c r="D26" i="5"/>
  <c r="E26" i="5" s="1"/>
  <c r="D25" i="5"/>
  <c r="F25" i="5" s="1"/>
  <c r="D24" i="5"/>
  <c r="F24" i="5" s="1"/>
  <c r="D23" i="5"/>
  <c r="F23" i="5" s="1"/>
  <c r="D22" i="5"/>
  <c r="F22" i="5" s="1"/>
  <c r="D21" i="5"/>
  <c r="F21" i="5" s="1"/>
  <c r="D20" i="5"/>
  <c r="E20" i="5" s="1"/>
  <c r="D19" i="5"/>
  <c r="F19" i="5" s="1"/>
  <c r="D18" i="5"/>
  <c r="F18" i="5" s="1"/>
  <c r="D17" i="5"/>
  <c r="F17" i="5" s="1"/>
  <c r="D16" i="5"/>
  <c r="F16" i="5" s="1"/>
  <c r="D15" i="5"/>
  <c r="F15" i="5" s="1"/>
  <c r="D14" i="5"/>
  <c r="F14" i="5" s="1"/>
  <c r="D13" i="5"/>
  <c r="F13" i="5" s="1"/>
  <c r="D12" i="5"/>
  <c r="F12" i="5" s="1"/>
  <c r="D11" i="5"/>
  <c r="F11" i="5" s="1"/>
  <c r="D10" i="5"/>
  <c r="E10" i="5" s="1"/>
  <c r="D9" i="5"/>
  <c r="F9" i="5" s="1"/>
  <c r="D8" i="5"/>
  <c r="E8" i="5" s="1"/>
  <c r="D7" i="5"/>
  <c r="F7" i="5" s="1"/>
  <c r="D6" i="5"/>
  <c r="E6" i="5" s="1"/>
  <c r="D5" i="5"/>
  <c r="F5" i="5" s="1"/>
  <c r="D30" i="3"/>
  <c r="F30" i="3" s="1"/>
  <c r="D29" i="3"/>
  <c r="F29" i="3" s="1"/>
  <c r="D28" i="3"/>
  <c r="F28" i="3" s="1"/>
  <c r="D27" i="3"/>
  <c r="F27" i="3" s="1"/>
  <c r="D26" i="3"/>
  <c r="F26" i="3" s="1"/>
  <c r="D25" i="3"/>
  <c r="F25" i="3" s="1"/>
  <c r="D24" i="3"/>
  <c r="E24" i="3" s="1"/>
  <c r="D23" i="3"/>
  <c r="F23" i="3" s="1"/>
  <c r="D22" i="3"/>
  <c r="F22" i="3" s="1"/>
  <c r="D21" i="3"/>
  <c r="F21" i="3" s="1"/>
  <c r="D20" i="3"/>
  <c r="F20" i="3" s="1"/>
  <c r="D19" i="3"/>
  <c r="F19" i="3" s="1"/>
  <c r="D18" i="3"/>
  <c r="F18" i="3" s="1"/>
  <c r="D17" i="3"/>
  <c r="F17" i="3" s="1"/>
  <c r="D16" i="3"/>
  <c r="E16" i="3" s="1"/>
  <c r="D15" i="3"/>
  <c r="F15" i="3" s="1"/>
  <c r="D14" i="3"/>
  <c r="E14" i="3" s="1"/>
  <c r="D13" i="3"/>
  <c r="F13" i="3" s="1"/>
  <c r="D12" i="3"/>
  <c r="F12" i="3" s="1"/>
  <c r="D11" i="3"/>
  <c r="F11" i="3" s="1"/>
  <c r="D10" i="3"/>
  <c r="F10" i="3" s="1"/>
  <c r="D9" i="3"/>
  <c r="E9" i="3" s="1"/>
  <c r="D8" i="3"/>
  <c r="E8" i="3" s="1"/>
  <c r="D7" i="3"/>
  <c r="F7" i="3" s="1"/>
  <c r="D6" i="3"/>
  <c r="F6" i="3" s="1"/>
  <c r="D5" i="3"/>
  <c r="F5" i="3" s="1"/>
  <c r="P30" i="1"/>
  <c r="P29" i="1"/>
  <c r="P23" i="1"/>
  <c r="P22" i="1"/>
  <c r="P21" i="1"/>
  <c r="P15" i="1"/>
  <c r="P14" i="1"/>
  <c r="P13" i="1"/>
  <c r="P7" i="1"/>
  <c r="P6" i="1"/>
  <c r="O29" i="1"/>
  <c r="O24" i="1"/>
  <c r="O23" i="1"/>
  <c r="O21" i="1"/>
  <c r="O16" i="1"/>
  <c r="O15" i="1"/>
  <c r="O13" i="1"/>
  <c r="O11" i="1"/>
  <c r="O8" i="1"/>
  <c r="O7" i="1"/>
  <c r="P5" i="1"/>
  <c r="O5" i="1"/>
  <c r="N30" i="1"/>
  <c r="O30" i="1" s="1"/>
  <c r="N29" i="1"/>
  <c r="N28" i="1"/>
  <c r="P28" i="1" s="1"/>
  <c r="N27" i="1"/>
  <c r="P27" i="1" s="1"/>
  <c r="N26" i="1"/>
  <c r="P26" i="1" s="1"/>
  <c r="N25" i="1"/>
  <c r="P25" i="1" s="1"/>
  <c r="N24" i="1"/>
  <c r="P24" i="1" s="1"/>
  <c r="N23" i="1"/>
  <c r="N22" i="1"/>
  <c r="O22" i="1" s="1"/>
  <c r="N21" i="1"/>
  <c r="N20" i="1"/>
  <c r="P20" i="1" s="1"/>
  <c r="N19" i="1"/>
  <c r="P19" i="1" s="1"/>
  <c r="N18" i="1"/>
  <c r="P18" i="1" s="1"/>
  <c r="N17" i="1"/>
  <c r="P17" i="1" s="1"/>
  <c r="N16" i="1"/>
  <c r="P16" i="1" s="1"/>
  <c r="N15" i="1"/>
  <c r="N14" i="1"/>
  <c r="O14" i="1" s="1"/>
  <c r="N13" i="1"/>
  <c r="N12" i="1"/>
  <c r="P12" i="1" s="1"/>
  <c r="N11" i="1"/>
  <c r="P11" i="1" s="1"/>
  <c r="N10" i="1"/>
  <c r="P10" i="1" s="1"/>
  <c r="N9" i="1"/>
  <c r="P9" i="1" s="1"/>
  <c r="N8" i="1"/>
  <c r="P8" i="1" s="1"/>
  <c r="N7" i="1"/>
  <c r="N6" i="1"/>
  <c r="O6" i="1" s="1"/>
  <c r="N5" i="1"/>
  <c r="K29" i="1"/>
  <c r="K28" i="1"/>
  <c r="K27" i="1"/>
  <c r="K26" i="1"/>
  <c r="K21" i="1"/>
  <c r="K20" i="1"/>
  <c r="K19" i="1"/>
  <c r="K18" i="1"/>
  <c r="K13" i="1"/>
  <c r="K12" i="1"/>
  <c r="K11" i="1"/>
  <c r="K10" i="1"/>
  <c r="K5" i="1"/>
  <c r="J30" i="1"/>
  <c r="J29" i="1"/>
  <c r="J27" i="1"/>
  <c r="J26" i="1"/>
  <c r="J23" i="1"/>
  <c r="J22" i="1"/>
  <c r="J21" i="1"/>
  <c r="J19" i="1"/>
  <c r="J18" i="1"/>
  <c r="J15" i="1"/>
  <c r="J14" i="1"/>
  <c r="J13" i="1"/>
  <c r="J11" i="1"/>
  <c r="J10" i="1"/>
  <c r="J7" i="1"/>
  <c r="J6" i="1"/>
  <c r="J5" i="1"/>
  <c r="I30" i="1"/>
  <c r="K30" i="1" s="1"/>
  <c r="I29" i="1"/>
  <c r="I28" i="1"/>
  <c r="J28" i="1" s="1"/>
  <c r="I27" i="1"/>
  <c r="I26" i="1"/>
  <c r="I25" i="1"/>
  <c r="K25" i="1" s="1"/>
  <c r="I24" i="1"/>
  <c r="K24" i="1" s="1"/>
  <c r="I23" i="1"/>
  <c r="K23" i="1" s="1"/>
  <c r="I22" i="1"/>
  <c r="K22" i="1" s="1"/>
  <c r="I21" i="1"/>
  <c r="I20" i="1"/>
  <c r="J20" i="1" s="1"/>
  <c r="I19" i="1"/>
  <c r="I18" i="1"/>
  <c r="I17" i="1"/>
  <c r="K17" i="1" s="1"/>
  <c r="I16" i="1"/>
  <c r="K16" i="1" s="1"/>
  <c r="I15" i="1"/>
  <c r="K15" i="1" s="1"/>
  <c r="I14" i="1"/>
  <c r="K14" i="1" s="1"/>
  <c r="I13" i="1"/>
  <c r="I12" i="1"/>
  <c r="J12" i="1" s="1"/>
  <c r="I11" i="1"/>
  <c r="I10" i="1"/>
  <c r="I9" i="1"/>
  <c r="K9" i="1" s="1"/>
  <c r="I8" i="1"/>
  <c r="K8" i="1" s="1"/>
  <c r="I7" i="1"/>
  <c r="K7" i="1" s="1"/>
  <c r="I6" i="1"/>
  <c r="K6" i="1" s="1"/>
  <c r="I5" i="1"/>
  <c r="F28" i="1"/>
  <c r="F27" i="1"/>
  <c r="F25" i="1"/>
  <c r="F20" i="1"/>
  <c r="F19" i="1"/>
  <c r="F17" i="1"/>
  <c r="F12" i="1"/>
  <c r="F11" i="1"/>
  <c r="F9" i="1"/>
  <c r="E29" i="1"/>
  <c r="E27" i="1"/>
  <c r="E25" i="1"/>
  <c r="E21" i="1"/>
  <c r="E19" i="1"/>
  <c r="E17" i="1"/>
  <c r="E13" i="1"/>
  <c r="E11" i="1"/>
  <c r="E9" i="1"/>
  <c r="E5" i="1"/>
  <c r="D30" i="1"/>
  <c r="E30" i="1" s="1"/>
  <c r="D29" i="1"/>
  <c r="F29" i="1" s="1"/>
  <c r="D28" i="1"/>
  <c r="E28" i="1" s="1"/>
  <c r="D27" i="1"/>
  <c r="D26" i="1"/>
  <c r="F26" i="1" s="1"/>
  <c r="D25" i="1"/>
  <c r="D24" i="1"/>
  <c r="F24" i="1" s="1"/>
  <c r="D23" i="1"/>
  <c r="F23" i="1" s="1"/>
  <c r="D22" i="1"/>
  <c r="E22" i="1" s="1"/>
  <c r="D21" i="1"/>
  <c r="F21" i="1" s="1"/>
  <c r="D20" i="1"/>
  <c r="E20" i="1" s="1"/>
  <c r="D19" i="1"/>
  <c r="D18" i="1"/>
  <c r="F18" i="1" s="1"/>
  <c r="D17" i="1"/>
  <c r="D16" i="1"/>
  <c r="F16" i="1" s="1"/>
  <c r="D15" i="1"/>
  <c r="F15" i="1" s="1"/>
  <c r="D14" i="1"/>
  <c r="E14" i="1" s="1"/>
  <c r="D13" i="1"/>
  <c r="F13" i="1" s="1"/>
  <c r="D12" i="1"/>
  <c r="E12" i="1" s="1"/>
  <c r="D11" i="1"/>
  <c r="D10" i="1"/>
  <c r="F10" i="1" s="1"/>
  <c r="D9" i="1"/>
  <c r="D8" i="1"/>
  <c r="F8" i="1" s="1"/>
  <c r="D7" i="1"/>
  <c r="E7" i="1" s="1"/>
  <c r="D6" i="1"/>
  <c r="F6" i="1" s="1"/>
  <c r="D5" i="1"/>
  <c r="F5" i="1" s="1"/>
  <c r="J14" i="3" l="1"/>
  <c r="K14" i="3"/>
  <c r="P20" i="3"/>
  <c r="O20" i="3"/>
  <c r="K15" i="3"/>
  <c r="J15" i="3"/>
  <c r="K27" i="3"/>
  <c r="J27" i="3"/>
  <c r="U13" i="3"/>
  <c r="T13" i="3"/>
  <c r="U25" i="3"/>
  <c r="T25" i="3"/>
  <c r="K28" i="3"/>
  <c r="J28" i="3"/>
  <c r="P10" i="3"/>
  <c r="O10" i="3"/>
  <c r="P22" i="3"/>
  <c r="O22" i="3"/>
  <c r="T23" i="3"/>
  <c r="U23" i="3"/>
  <c r="T12" i="3"/>
  <c r="U12" i="3"/>
  <c r="P11" i="3"/>
  <c r="O11" i="3"/>
  <c r="P23" i="3"/>
  <c r="O23" i="3"/>
  <c r="J18" i="3"/>
  <c r="K18" i="3"/>
  <c r="P12" i="3"/>
  <c r="O12" i="3"/>
  <c r="P24" i="3"/>
  <c r="O24" i="3"/>
  <c r="U16" i="3"/>
  <c r="T16" i="3"/>
  <c r="U28" i="3"/>
  <c r="T28" i="3"/>
  <c r="T11" i="3"/>
  <c r="U11" i="3"/>
  <c r="T29" i="3"/>
  <c r="U29" i="3"/>
  <c r="O26" i="3"/>
  <c r="P26" i="3"/>
  <c r="U19" i="3"/>
  <c r="T19" i="3"/>
  <c r="P16" i="3"/>
  <c r="O16" i="3"/>
  <c r="P28" i="3"/>
  <c r="O28" i="3"/>
  <c r="P17" i="3"/>
  <c r="O17" i="3"/>
  <c r="P29" i="3"/>
  <c r="O29" i="3"/>
  <c r="U17" i="3"/>
  <c r="T17" i="3"/>
  <c r="J20" i="3"/>
  <c r="K20" i="3"/>
  <c r="P14" i="3"/>
  <c r="O14" i="3"/>
  <c r="U7" i="3"/>
  <c r="T7" i="3"/>
  <c r="P18" i="3"/>
  <c r="O18" i="3"/>
  <c r="T10" i="3"/>
  <c r="U10" i="3"/>
  <c r="T22" i="3"/>
  <c r="U22" i="3"/>
  <c r="O8" i="3"/>
  <c r="P8" i="3"/>
  <c r="T24" i="3"/>
  <c r="U24" i="3"/>
  <c r="Z20" i="3"/>
  <c r="Z9" i="3"/>
  <c r="U8" i="3"/>
  <c r="Y16" i="3"/>
  <c r="Z22" i="3"/>
  <c r="Y5" i="3"/>
  <c r="Y17" i="3"/>
  <c r="Y29" i="3"/>
  <c r="Z11" i="3"/>
  <c r="Z23" i="3"/>
  <c r="Z8" i="3"/>
  <c r="Z12" i="3"/>
  <c r="Z24" i="3"/>
  <c r="K26" i="3"/>
  <c r="P9" i="3"/>
  <c r="P21" i="3"/>
  <c r="T14" i="3"/>
  <c r="T26" i="3"/>
  <c r="Y7" i="3"/>
  <c r="Y19" i="3"/>
  <c r="Y31" i="3"/>
  <c r="Z13" i="3"/>
  <c r="Z25" i="3"/>
  <c r="J29" i="3"/>
  <c r="T15" i="3"/>
  <c r="T27" i="3"/>
  <c r="Y32" i="3"/>
  <c r="Y21" i="3"/>
  <c r="Y33" i="3"/>
  <c r="Y10" i="3"/>
  <c r="Z28" i="3"/>
  <c r="J8" i="3"/>
  <c r="O15" i="3"/>
  <c r="O27" i="3"/>
  <c r="T6" i="3"/>
  <c r="T18" i="3"/>
  <c r="T30" i="3"/>
  <c r="Y34" i="3"/>
  <c r="J9" i="3"/>
  <c r="J21" i="3"/>
  <c r="T20" i="3"/>
  <c r="Z26" i="3"/>
  <c r="T9" i="3"/>
  <c r="T21" i="3"/>
  <c r="Y25" i="5"/>
  <c r="Y14" i="5"/>
  <c r="Y26" i="5"/>
  <c r="Z13" i="5"/>
  <c r="Y15" i="5"/>
  <c r="Y27" i="5"/>
  <c r="Y17" i="5"/>
  <c r="Y29" i="5"/>
  <c r="Z16" i="5"/>
  <c r="Z28" i="5"/>
  <c r="Y6" i="5"/>
  <c r="Y18" i="5"/>
  <c r="Y30" i="5"/>
  <c r="Y7" i="5"/>
  <c r="Y19" i="5"/>
  <c r="U14" i="4"/>
  <c r="T14" i="4"/>
  <c r="U16" i="4"/>
  <c r="T16" i="4"/>
  <c r="U19" i="4"/>
  <c r="T19" i="4"/>
  <c r="U26" i="4"/>
  <c r="T26" i="4"/>
  <c r="T10" i="4"/>
  <c r="U10" i="4"/>
  <c r="P17" i="4"/>
  <c r="O17" i="4"/>
  <c r="U28" i="4"/>
  <c r="T28" i="4"/>
  <c r="U6" i="4"/>
  <c r="U30" i="4"/>
  <c r="T9" i="4"/>
  <c r="T11" i="4"/>
  <c r="T23" i="4"/>
  <c r="U21" i="4"/>
  <c r="U22" i="4"/>
  <c r="U5" i="4"/>
  <c r="T27" i="4"/>
  <c r="K14" i="6"/>
  <c r="J14" i="6"/>
  <c r="O14" i="6"/>
  <c r="P14" i="6"/>
  <c r="J15" i="6"/>
  <c r="K15" i="6"/>
  <c r="O17" i="6"/>
  <c r="P17" i="6"/>
  <c r="P6" i="6"/>
  <c r="O6" i="6"/>
  <c r="P18" i="6"/>
  <c r="O18" i="6"/>
  <c r="P7" i="6"/>
  <c r="O7" i="6"/>
  <c r="P19" i="6"/>
  <c r="O19" i="6"/>
  <c r="K8" i="6"/>
  <c r="J8" i="6"/>
  <c r="K20" i="6"/>
  <c r="J20" i="6"/>
  <c r="K9" i="6"/>
  <c r="J9" i="6"/>
  <c r="K21" i="6"/>
  <c r="J21" i="6"/>
  <c r="P10" i="6"/>
  <c r="O10" i="6"/>
  <c r="P22" i="6"/>
  <c r="O22" i="6"/>
  <c r="K11" i="6"/>
  <c r="J11" i="6"/>
  <c r="K23" i="6"/>
  <c r="J23" i="6"/>
  <c r="P11" i="6"/>
  <c r="O11" i="6"/>
  <c r="P23" i="6"/>
  <c r="O23" i="6"/>
  <c r="P12" i="6"/>
  <c r="O12" i="6"/>
  <c r="P24" i="6"/>
  <c r="O24" i="6"/>
  <c r="J22" i="6"/>
  <c r="O5" i="6"/>
  <c r="O16" i="6"/>
  <c r="O28" i="6"/>
  <c r="U5" i="6"/>
  <c r="U17" i="6"/>
  <c r="E6" i="6"/>
  <c r="E18" i="6"/>
  <c r="J12" i="6"/>
  <c r="J24" i="6"/>
  <c r="P15" i="6"/>
  <c r="P27" i="6"/>
  <c r="E8" i="6"/>
  <c r="E20" i="6"/>
  <c r="J26" i="6"/>
  <c r="O8" i="6"/>
  <c r="O20" i="6"/>
  <c r="O32" i="6"/>
  <c r="E21" i="6"/>
  <c r="U9" i="6"/>
  <c r="U23" i="6"/>
  <c r="J5" i="6"/>
  <c r="E11" i="6"/>
  <c r="E23" i="6"/>
  <c r="J17" i="6"/>
  <c r="J29" i="6"/>
  <c r="U11" i="6"/>
  <c r="U28" i="6"/>
  <c r="E12" i="6"/>
  <c r="E24" i="6"/>
  <c r="J18" i="6"/>
  <c r="K6" i="6"/>
  <c r="E13" i="6"/>
  <c r="E25" i="6"/>
  <c r="J7" i="6"/>
  <c r="J19" i="6"/>
  <c r="O13" i="6"/>
  <c r="O25" i="6"/>
  <c r="U33" i="6"/>
  <c r="E14" i="6"/>
  <c r="E26" i="6"/>
  <c r="E16" i="6"/>
  <c r="J10" i="6"/>
  <c r="E17" i="6"/>
  <c r="E29" i="6"/>
  <c r="O5" i="5"/>
  <c r="O22" i="5"/>
  <c r="P18" i="5"/>
  <c r="J10" i="5"/>
  <c r="K10" i="5"/>
  <c r="O19" i="5"/>
  <c r="P19" i="5"/>
  <c r="O26" i="5"/>
  <c r="O27" i="5"/>
  <c r="T5" i="5"/>
  <c r="K18" i="5"/>
  <c r="J18" i="5"/>
  <c r="J11" i="5"/>
  <c r="K11" i="5"/>
  <c r="K19" i="5"/>
  <c r="J19" i="5"/>
  <c r="J27" i="5"/>
  <c r="K27" i="5"/>
  <c r="T13" i="5"/>
  <c r="U13" i="5"/>
  <c r="U29" i="5"/>
  <c r="T29" i="5"/>
  <c r="K12" i="5"/>
  <c r="J12" i="5"/>
  <c r="K28" i="5"/>
  <c r="J28" i="5"/>
  <c r="P6" i="5"/>
  <c r="O6" i="5"/>
  <c r="T14" i="5"/>
  <c r="U14" i="5"/>
  <c r="U30" i="5"/>
  <c r="T30" i="5"/>
  <c r="O28" i="5"/>
  <c r="U6" i="5"/>
  <c r="J20" i="5"/>
  <c r="K26" i="5"/>
  <c r="O29" i="5"/>
  <c r="U21" i="5"/>
  <c r="O10" i="5"/>
  <c r="O30" i="5"/>
  <c r="U22" i="5"/>
  <c r="J5" i="5"/>
  <c r="O14" i="5"/>
  <c r="P11" i="5"/>
  <c r="K6" i="5"/>
  <c r="J6" i="5"/>
  <c r="K14" i="5"/>
  <c r="J14" i="5"/>
  <c r="K22" i="5"/>
  <c r="J22" i="5"/>
  <c r="U26" i="5"/>
  <c r="T26" i="5"/>
  <c r="O13" i="5"/>
  <c r="P13" i="5"/>
  <c r="K7" i="5"/>
  <c r="J7" i="5"/>
  <c r="K15" i="5"/>
  <c r="J15" i="5"/>
  <c r="K23" i="5"/>
  <c r="J23" i="5"/>
  <c r="U10" i="5"/>
  <c r="T10" i="5"/>
  <c r="U18" i="5"/>
  <c r="T18" i="5"/>
  <c r="K8" i="5"/>
  <c r="J8" i="5"/>
  <c r="K16" i="5"/>
  <c r="J16" i="5"/>
  <c r="K24" i="5"/>
  <c r="J24" i="5"/>
  <c r="P16" i="5"/>
  <c r="O16" i="5"/>
  <c r="P24" i="5"/>
  <c r="O24" i="5"/>
  <c r="U11" i="5"/>
  <c r="T11" i="5"/>
  <c r="U19" i="5"/>
  <c r="T19" i="5"/>
  <c r="U27" i="5"/>
  <c r="T27" i="5"/>
  <c r="K9" i="5"/>
  <c r="J9" i="5"/>
  <c r="J17" i="5"/>
  <c r="K17" i="5"/>
  <c r="J25" i="5"/>
  <c r="K25" i="5"/>
  <c r="P17" i="5"/>
  <c r="O17" i="5"/>
  <c r="P25" i="5"/>
  <c r="O25" i="5"/>
  <c r="U12" i="5"/>
  <c r="T12" i="5"/>
  <c r="U20" i="5"/>
  <c r="T20" i="5"/>
  <c r="U28" i="5"/>
  <c r="T28" i="5"/>
  <c r="K30" i="5"/>
  <c r="J30" i="5"/>
  <c r="P12" i="5"/>
  <c r="O12" i="5"/>
  <c r="J13" i="5"/>
  <c r="J21" i="5"/>
  <c r="J29" i="5"/>
  <c r="O7" i="5"/>
  <c r="O15" i="5"/>
  <c r="O23" i="5"/>
  <c r="T7" i="5"/>
  <c r="T15" i="5"/>
  <c r="T23" i="5"/>
  <c r="P21" i="5"/>
  <c r="O8" i="5"/>
  <c r="T8" i="5"/>
  <c r="T16" i="5"/>
  <c r="T24" i="5"/>
  <c r="O9" i="5"/>
  <c r="T9" i="5"/>
  <c r="T17" i="5"/>
  <c r="T25" i="5"/>
  <c r="O20" i="5"/>
  <c r="U32" i="3"/>
  <c r="U33" i="3"/>
  <c r="O21" i="4"/>
  <c r="T21" i="6"/>
  <c r="T22" i="6"/>
  <c r="T24" i="6"/>
  <c r="T26" i="6"/>
  <c r="T30" i="6"/>
  <c r="T29" i="6"/>
  <c r="F14" i="4"/>
  <c r="O16" i="4"/>
  <c r="P10" i="4"/>
  <c r="F22" i="4"/>
  <c r="O19" i="4"/>
  <c r="P14" i="4"/>
  <c r="E9" i="4"/>
  <c r="O24" i="4"/>
  <c r="P18" i="4"/>
  <c r="O5" i="4"/>
  <c r="O27" i="4"/>
  <c r="P22" i="4"/>
  <c r="O8" i="4"/>
  <c r="O29" i="4"/>
  <c r="P25" i="4"/>
  <c r="O11" i="4"/>
  <c r="P6" i="4"/>
  <c r="P26" i="4"/>
  <c r="F11" i="4"/>
  <c r="O13" i="4"/>
  <c r="P9" i="4"/>
  <c r="P30" i="4"/>
  <c r="O20" i="4"/>
  <c r="F26" i="4"/>
  <c r="E21" i="4"/>
  <c r="P7" i="4"/>
  <c r="P15" i="4"/>
  <c r="P23" i="4"/>
  <c r="F6" i="4"/>
  <c r="F27" i="4"/>
  <c r="E25" i="4"/>
  <c r="O28" i="4"/>
  <c r="E10" i="4"/>
  <c r="F18" i="4"/>
  <c r="E13" i="4"/>
  <c r="P12" i="4"/>
  <c r="F19" i="4"/>
  <c r="E17" i="4"/>
  <c r="E29" i="4"/>
  <c r="J15" i="4"/>
  <c r="F12" i="4"/>
  <c r="F20" i="4"/>
  <c r="F28" i="4"/>
  <c r="J8" i="4"/>
  <c r="J16" i="4"/>
  <c r="J24" i="4"/>
  <c r="K7" i="4"/>
  <c r="K23" i="4"/>
  <c r="F5" i="4"/>
  <c r="J9" i="4"/>
  <c r="J17" i="4"/>
  <c r="J25" i="4"/>
  <c r="J10" i="4"/>
  <c r="J26" i="4"/>
  <c r="F7" i="4"/>
  <c r="F15" i="4"/>
  <c r="F23" i="4"/>
  <c r="J11" i="4"/>
  <c r="J19" i="4"/>
  <c r="J27" i="4"/>
  <c r="K18" i="4"/>
  <c r="F8" i="4"/>
  <c r="F16" i="4"/>
  <c r="F24" i="4"/>
  <c r="J5" i="4"/>
  <c r="J12" i="4"/>
  <c r="J20" i="4"/>
  <c r="J28" i="4"/>
  <c r="J13" i="4"/>
  <c r="J21" i="4"/>
  <c r="J29" i="4"/>
  <c r="J6" i="4"/>
  <c r="J14" i="4"/>
  <c r="J22" i="4"/>
  <c r="J30" i="4"/>
  <c r="E17" i="3"/>
  <c r="E15" i="3"/>
  <c r="F8" i="3"/>
  <c r="F9" i="3"/>
  <c r="E18" i="3"/>
  <c r="F14" i="3"/>
  <c r="E19" i="3"/>
  <c r="F16" i="3"/>
  <c r="E23" i="3"/>
  <c r="E25" i="3"/>
  <c r="F24" i="3"/>
  <c r="E7" i="3"/>
  <c r="E10" i="3"/>
  <c r="E26" i="3"/>
  <c r="E11" i="3"/>
  <c r="E27" i="3"/>
  <c r="E5" i="3"/>
  <c r="E12" i="3"/>
  <c r="E20" i="3"/>
  <c r="E28" i="3"/>
  <c r="E13" i="3"/>
  <c r="E21" i="3"/>
  <c r="E29" i="3"/>
  <c r="E6" i="3"/>
  <c r="E22" i="3"/>
  <c r="E30" i="3"/>
  <c r="E24" i="5"/>
  <c r="F10" i="5"/>
  <c r="E18" i="5"/>
  <c r="E19" i="5"/>
  <c r="F26" i="5"/>
  <c r="E12" i="5"/>
  <c r="E16" i="5"/>
  <c r="E15" i="5"/>
  <c r="F20" i="5"/>
  <c r="F30" i="5"/>
  <c r="F8" i="5"/>
  <c r="F6" i="5"/>
  <c r="E23" i="5"/>
  <c r="E27" i="5"/>
  <c r="E14" i="5"/>
  <c r="E28" i="5"/>
  <c r="E7" i="5"/>
  <c r="E11" i="5"/>
  <c r="E22" i="5"/>
  <c r="E5" i="5"/>
  <c r="E9" i="5"/>
  <c r="E13" i="5"/>
  <c r="E17" i="5"/>
  <c r="E21" i="5"/>
  <c r="E25" i="5"/>
  <c r="E29" i="5"/>
  <c r="E6" i="1"/>
  <c r="E15" i="1"/>
  <c r="E23" i="1"/>
  <c r="J8" i="1"/>
  <c r="J16" i="1"/>
  <c r="J24" i="1"/>
  <c r="O9" i="1"/>
  <c r="O17" i="1"/>
  <c r="O25" i="1"/>
  <c r="E8" i="1"/>
  <c r="E16" i="1"/>
  <c r="E24" i="1"/>
  <c r="F14" i="1"/>
  <c r="F22" i="1"/>
  <c r="F30" i="1"/>
  <c r="J9" i="1"/>
  <c r="J17" i="1"/>
  <c r="J25" i="1"/>
  <c r="O10" i="1"/>
  <c r="O18" i="1"/>
  <c r="O26" i="1"/>
  <c r="F7" i="1"/>
  <c r="O19" i="1"/>
  <c r="O27" i="1"/>
  <c r="E10" i="1"/>
  <c r="E18" i="1"/>
  <c r="E26" i="1"/>
  <c r="O12" i="1"/>
  <c r="O20" i="1"/>
  <c r="O28" i="1"/>
</calcChain>
</file>

<file path=xl/sharedStrings.xml><?xml version="1.0" encoding="utf-8"?>
<sst xmlns="http://schemas.openxmlformats.org/spreadsheetml/2006/main" count="356" uniqueCount="48">
  <si>
    <t xml:space="preserve">HAU1 </t>
  </si>
  <si>
    <t>HAU 2</t>
  </si>
  <si>
    <t>oud</t>
  </si>
  <si>
    <t>nieuw</t>
  </si>
  <si>
    <t>verschil</t>
  </si>
  <si>
    <t>100% basis</t>
  </si>
  <si>
    <t>index</t>
  </si>
  <si>
    <t>HAU 3</t>
  </si>
  <si>
    <t>bruto/maand</t>
  </si>
  <si>
    <t>netto/maand</t>
  </si>
  <si>
    <t>HAU 4</t>
  </si>
  <si>
    <t>B1</t>
  </si>
  <si>
    <t>B2</t>
  </si>
  <si>
    <t>B3</t>
  </si>
  <si>
    <t>B4</t>
  </si>
  <si>
    <t>B5</t>
  </si>
  <si>
    <t>Basiskader</t>
  </si>
  <si>
    <t>M 1.1</t>
  </si>
  <si>
    <t>M 1.2</t>
  </si>
  <si>
    <t>M 2.1</t>
  </si>
  <si>
    <t>M 2.2</t>
  </si>
  <si>
    <t>M 3.1</t>
  </si>
  <si>
    <t>M 3.2</t>
  </si>
  <si>
    <t>M 4.1</t>
  </si>
  <si>
    <t>M 4.2</t>
  </si>
  <si>
    <t>M 5.1</t>
  </si>
  <si>
    <t xml:space="preserve"> </t>
  </si>
  <si>
    <t>32 625,60</t>
  </si>
  <si>
    <t>33 124,00</t>
  </si>
  <si>
    <t>Middenkader - hoofdinspecteurs van politie</t>
  </si>
  <si>
    <t>Middenkader - hoofdinspecteurs van politie met bijzondere specialiteit of met specialiteit politieassistent</t>
  </si>
  <si>
    <t>M 5.2</t>
  </si>
  <si>
    <t>O1</t>
  </si>
  <si>
    <t>O2</t>
  </si>
  <si>
    <t>O3</t>
  </si>
  <si>
    <t>O4</t>
  </si>
  <si>
    <t>O5</t>
  </si>
  <si>
    <t>O6</t>
  </si>
  <si>
    <t>O7</t>
  </si>
  <si>
    <t>O8</t>
  </si>
  <si>
    <t>Commissarissen van politie</t>
  </si>
  <si>
    <t>Hoofdcommissarissen van politie</t>
  </si>
  <si>
    <t>Kader van agenten van politie / BAGP</t>
  </si>
  <si>
    <t>BASP 1</t>
  </si>
  <si>
    <t>BASP2</t>
  </si>
  <si>
    <t>BASP3</t>
  </si>
  <si>
    <t>BASP 4</t>
  </si>
  <si>
    <t>Kader van beveiligingsassistenten van politie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</si>
</sst>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10106"/>
      <name val="Calibri"/>
      <family val="2"/>
      <scheme val="minor"/>
    </font>
    <font>
      <sz val="8"/>
      <color rgb="FF010106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/>
    <xf numFmtId="4" fontId="0" fillId="0" borderId="8" xfId="0" applyNumberFormat="1" applyBorder="1"/>
    <xf numFmtId="4" fontId="0" fillId="0" borderId="10" xfId="0" applyNumberFormat="1" applyBorder="1"/>
    <xf numFmtId="0" fontId="0" fillId="0" borderId="11" xfId="0" applyBorder="1"/>
    <xf numFmtId="0" fontId="0" fillId="0" borderId="9" xfId="0" applyBorder="1"/>
    <xf numFmtId="4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Continuous" vertical="center"/>
    </xf>
    <xf numFmtId="4" fontId="0" fillId="0" borderId="14" xfId="0" applyNumberFormat="1" applyBorder="1"/>
    <xf numFmtId="0" fontId="0" fillId="0" borderId="15" xfId="0" applyBorder="1"/>
    <xf numFmtId="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0" fillId="0" borderId="10" xfId="0" applyBorder="1"/>
    <xf numFmtId="0" fontId="0" fillId="0" borderId="14" xfId="0" applyBorder="1"/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5" xfId="0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2" xfId="0" applyBorder="1" applyAlignment="1">
      <alignment horizontal="centerContinuous" vertical="center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18" xfId="0" applyBorder="1"/>
    <xf numFmtId="0" fontId="0" fillId="0" borderId="19" xfId="0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Continuous" vertical="center"/>
    </xf>
    <xf numFmtId="0" fontId="0" fillId="0" borderId="39" xfId="0" applyBorder="1" applyAlignment="1">
      <alignment horizontal="centerContinuous" vertical="center"/>
    </xf>
    <xf numFmtId="0" fontId="0" fillId="0" borderId="40" xfId="0" applyBorder="1" applyAlignment="1">
      <alignment horizontal="centerContinuous" vertical="center"/>
    </xf>
    <xf numFmtId="0" fontId="0" fillId="0" borderId="5" xfId="0" applyBorder="1" applyAlignment="1">
      <alignment horizontal="center"/>
    </xf>
    <xf numFmtId="0" fontId="0" fillId="0" borderId="41" xfId="0" applyBorder="1"/>
    <xf numFmtId="0" fontId="0" fillId="0" borderId="29" xfId="0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40" xfId="0" applyBorder="1"/>
    <xf numFmtId="2" fontId="0" fillId="0" borderId="11" xfId="0" applyNumberFormat="1" applyBorder="1"/>
    <xf numFmtId="2" fontId="0" fillId="0" borderId="1" xfId="0" applyNumberFormat="1" applyBorder="1"/>
    <xf numFmtId="2" fontId="0" fillId="0" borderId="8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64" fontId="0" fillId="0" borderId="9" xfId="0" applyNumberFormat="1" applyBorder="1"/>
    <xf numFmtId="2" fontId="0" fillId="0" borderId="15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6" xfId="0" applyBorder="1"/>
    <xf numFmtId="165" fontId="0" fillId="0" borderId="9" xfId="0" applyNumberFormat="1" applyBorder="1"/>
    <xf numFmtId="3" fontId="0" fillId="0" borderId="15" xfId="0" applyNumberFormat="1" applyBorder="1"/>
    <xf numFmtId="0" fontId="5" fillId="0" borderId="30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5" fillId="0" borderId="33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5" fillId="0" borderId="20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0" xfId="0" applyNumberFormat="1"/>
    <xf numFmtId="4" fontId="0" fillId="2" borderId="0" xfId="0" applyNumberFormat="1" applyFill="1" applyAlignment="1">
      <alignment horizont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4" fontId="0" fillId="0" borderId="42" xfId="0" applyNumberFormat="1" applyBorder="1" applyAlignment="1">
      <alignment horizontal="center"/>
    </xf>
    <xf numFmtId="4" fontId="0" fillId="0" borderId="43" xfId="0" applyNumberFormat="1" applyBorder="1" applyAlignment="1">
      <alignment horizontal="center"/>
    </xf>
    <xf numFmtId="4" fontId="0" fillId="0" borderId="44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4" fontId="0" fillId="2" borderId="42" xfId="0" applyNumberFormat="1" applyFill="1" applyBorder="1" applyAlignment="1">
      <alignment horizontal="center"/>
    </xf>
    <xf numFmtId="0" fontId="0" fillId="0" borderId="43" xfId="0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2" borderId="8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0" fontId="3" fillId="0" borderId="0" xfId="0" applyFont="1"/>
    <xf numFmtId="2" fontId="0" fillId="0" borderId="25" xfId="0" applyNumberFormat="1" applyBorder="1"/>
    <xf numFmtId="2" fontId="4" fillId="0" borderId="15" xfId="0" applyNumberFormat="1" applyFont="1" applyBorder="1"/>
    <xf numFmtId="4" fontId="0" fillId="0" borderId="12" xfId="0" applyNumberForma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Continuous" vertical="center"/>
    </xf>
    <xf numFmtId="0" fontId="0" fillId="0" borderId="49" xfId="0" applyBorder="1" applyAlignment="1">
      <alignment horizontal="centerContinuous" vertical="center"/>
    </xf>
    <xf numFmtId="0" fontId="0" fillId="0" borderId="50" xfId="0" applyBorder="1" applyAlignment="1">
      <alignment horizontal="centerContinuous" vertical="center"/>
    </xf>
    <xf numFmtId="0" fontId="0" fillId="0" borderId="51" xfId="0" applyBorder="1" applyAlignment="1">
      <alignment horizontal="centerContinuous" vertical="center"/>
    </xf>
    <xf numFmtId="0" fontId="0" fillId="0" borderId="52" xfId="0" applyBorder="1" applyAlignment="1">
      <alignment horizontal="centerContinuous" vertical="center"/>
    </xf>
    <xf numFmtId="0" fontId="0" fillId="0" borderId="5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4" fontId="6" fillId="0" borderId="14" xfId="0" applyNumberFormat="1" applyFont="1" applyBorder="1" applyAlignment="1">
      <alignment vertical="center" wrapText="1"/>
    </xf>
    <xf numFmtId="2" fontId="0" fillId="0" borderId="16" xfId="0" applyNumberFormat="1" applyBorder="1"/>
    <xf numFmtId="4" fontId="6" fillId="0" borderId="8" xfId="0" applyNumberFormat="1" applyFont="1" applyBorder="1" applyAlignment="1">
      <alignment vertical="center" wrapText="1"/>
    </xf>
    <xf numFmtId="2" fontId="0" fillId="0" borderId="9" xfId="0" applyNumberFormat="1" applyBorder="1"/>
    <xf numFmtId="4" fontId="6" fillId="0" borderId="10" xfId="0" applyNumberFormat="1" applyFont="1" applyBorder="1" applyAlignment="1">
      <alignment vertical="center" wrapText="1"/>
    </xf>
    <xf numFmtId="2" fontId="0" fillId="0" borderId="12" xfId="0" applyNumberFormat="1" applyBorder="1"/>
    <xf numFmtId="4" fontId="0" fillId="0" borderId="25" xfId="0" applyNumberFormat="1" applyBorder="1"/>
    <xf numFmtId="2" fontId="0" fillId="0" borderId="27" xfId="0" applyNumberFormat="1" applyBorder="1"/>
    <xf numFmtId="4" fontId="7" fillId="0" borderId="0" xfId="0" applyNumberFormat="1" applyFont="1" applyAlignment="1">
      <alignment vertical="center" wrapText="1"/>
    </xf>
    <xf numFmtId="0" fontId="2" fillId="3" borderId="1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Continuous" vertical="center"/>
    </xf>
    <xf numFmtId="0" fontId="2" fillId="4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1" xfId="0" applyBorder="1" applyAlignment="1">
      <alignment horizontal="centerContinuous" vertical="center"/>
    </xf>
    <xf numFmtId="0" fontId="0" fillId="0" borderId="32" xfId="0" applyBorder="1" applyAlignment="1">
      <alignment horizontal="centerContinuous" vertical="center"/>
    </xf>
    <xf numFmtId="0" fontId="2" fillId="3" borderId="3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3" borderId="30" xfId="0" applyFont="1" applyFill="1" applyBorder="1" applyAlignment="1">
      <alignment horizontal="centerContinuous" vertical="center"/>
    </xf>
    <xf numFmtId="0" fontId="2" fillId="3" borderId="31" xfId="0" applyFont="1" applyFill="1" applyBorder="1" applyAlignment="1">
      <alignment horizontal="centerContinuous" vertical="center"/>
    </xf>
    <xf numFmtId="0" fontId="2" fillId="3" borderId="32" xfId="0" applyFont="1" applyFill="1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/>
    </xf>
    <xf numFmtId="0" fontId="0" fillId="3" borderId="30" xfId="0" applyFill="1" applyBorder="1" applyAlignment="1">
      <alignment horizontal="centerContinuous" vertical="center"/>
    </xf>
    <xf numFmtId="0" fontId="0" fillId="3" borderId="31" xfId="0" applyFill="1" applyBorder="1" applyAlignment="1">
      <alignment horizontal="centerContinuous" vertical="center"/>
    </xf>
    <xf numFmtId="0" fontId="0" fillId="3" borderId="32" xfId="0" applyFill="1" applyBorder="1" applyAlignment="1">
      <alignment horizontal="centerContinuous" vertic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10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CBCA-4911-454F-A560-02027EE5DF60}">
  <dimension ref="A1:X30"/>
  <sheetViews>
    <sheetView workbookViewId="0">
      <selection sqref="A1:A1048576"/>
    </sheetView>
  </sheetViews>
  <sheetFormatPr defaultColWidth="12" defaultRowHeight="15" x14ac:dyDescent="0.25"/>
  <cols>
    <col min="1" max="1" width="8.7109375" style="62" customWidth="1"/>
  </cols>
  <sheetData>
    <row r="1" spans="1:24" ht="21.75" thickBot="1" x14ac:dyDescent="0.3">
      <c r="B1" s="135" t="s">
        <v>42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4" ht="15.75" thickBot="1" x14ac:dyDescent="0.3">
      <c r="B2" s="3" t="s">
        <v>0</v>
      </c>
      <c r="C2" s="4"/>
      <c r="D2" s="4"/>
      <c r="E2" s="4"/>
      <c r="F2" s="5"/>
      <c r="G2" s="3" t="s">
        <v>1</v>
      </c>
      <c r="H2" s="4"/>
      <c r="I2" s="4"/>
      <c r="J2" s="4"/>
      <c r="K2" s="5"/>
      <c r="L2" s="3" t="s">
        <v>7</v>
      </c>
      <c r="M2" s="4"/>
      <c r="N2" s="4"/>
      <c r="O2" s="4"/>
      <c r="P2" s="5"/>
      <c r="Q2" s="22" t="s">
        <v>10</v>
      </c>
      <c r="R2" s="13"/>
      <c r="S2" s="27"/>
      <c r="T2" s="13"/>
      <c r="U2" s="23"/>
    </row>
    <row r="3" spans="1:24" x14ac:dyDescent="0.25">
      <c r="B3" s="61" t="s">
        <v>2</v>
      </c>
      <c r="C3" s="62" t="s">
        <v>3</v>
      </c>
      <c r="D3" s="62" t="s">
        <v>4</v>
      </c>
      <c r="E3" s="62" t="s">
        <v>8</v>
      </c>
      <c r="F3" s="63" t="s">
        <v>9</v>
      </c>
      <c r="G3" s="61" t="s">
        <v>2</v>
      </c>
      <c r="H3" s="62" t="s">
        <v>3</v>
      </c>
      <c r="I3" s="62" t="s">
        <v>4</v>
      </c>
      <c r="J3" s="62" t="s">
        <v>8</v>
      </c>
      <c r="K3" s="63" t="s">
        <v>9</v>
      </c>
      <c r="L3" s="61" t="s">
        <v>2</v>
      </c>
      <c r="M3" s="62" t="s">
        <v>3</v>
      </c>
      <c r="N3" s="62" t="s">
        <v>4</v>
      </c>
      <c r="O3" s="62" t="s">
        <v>8</v>
      </c>
      <c r="P3" s="63" t="s">
        <v>9</v>
      </c>
      <c r="Q3" s="67"/>
      <c r="R3" s="68" t="s">
        <v>3</v>
      </c>
      <c r="S3" s="69"/>
      <c r="T3" s="70"/>
      <c r="U3" s="71"/>
    </row>
    <row r="4" spans="1:24" ht="15.75" thickBot="1" x14ac:dyDescent="0.3">
      <c r="B4" s="64" t="s">
        <v>5</v>
      </c>
      <c r="C4" s="65" t="s">
        <v>5</v>
      </c>
      <c r="D4" s="65" t="s">
        <v>5</v>
      </c>
      <c r="E4" s="65" t="s">
        <v>6</v>
      </c>
      <c r="F4" s="66" t="s">
        <v>6</v>
      </c>
      <c r="G4" s="64" t="s">
        <v>5</v>
      </c>
      <c r="H4" s="65" t="s">
        <v>5</v>
      </c>
      <c r="I4" s="65" t="s">
        <v>5</v>
      </c>
      <c r="J4" s="65" t="s">
        <v>6</v>
      </c>
      <c r="K4" s="66" t="s">
        <v>6</v>
      </c>
      <c r="L4" s="64" t="s">
        <v>5</v>
      </c>
      <c r="M4" s="65" t="s">
        <v>5</v>
      </c>
      <c r="N4" s="65" t="s">
        <v>5</v>
      </c>
      <c r="O4" s="65" t="s">
        <v>6</v>
      </c>
      <c r="P4" s="66" t="s">
        <v>6</v>
      </c>
      <c r="Q4" s="18"/>
      <c r="R4" s="24" t="s">
        <v>5</v>
      </c>
      <c r="S4" s="72"/>
      <c r="T4" s="25"/>
      <c r="U4" s="26"/>
    </row>
    <row r="5" spans="1:24" x14ac:dyDescent="0.25">
      <c r="A5" s="46">
        <v>0</v>
      </c>
      <c r="B5" s="14">
        <v>14253.88</v>
      </c>
      <c r="C5" s="15">
        <v>14703.88</v>
      </c>
      <c r="D5" s="16">
        <f>SUM(C5-B5)</f>
        <v>450</v>
      </c>
      <c r="E5" s="15">
        <f>SUM(1.9999*D5)/12</f>
        <v>74.996250000000003</v>
      </c>
      <c r="F5" s="17">
        <f>SUM(1.9999*D5)/24</f>
        <v>37.498125000000002</v>
      </c>
      <c r="G5" s="14">
        <v>14873.62</v>
      </c>
      <c r="H5" s="15">
        <v>15323.62</v>
      </c>
      <c r="I5" s="16">
        <f>SUM(H5-G5)</f>
        <v>450</v>
      </c>
      <c r="J5" s="15">
        <f>SUM(1.9999*I5)/12</f>
        <v>74.996250000000003</v>
      </c>
      <c r="K5" s="17">
        <f>SUM(1.9999*I5)/24</f>
        <v>37.498125000000002</v>
      </c>
      <c r="L5" s="14">
        <v>15493.35</v>
      </c>
      <c r="M5" s="15">
        <v>15943.35</v>
      </c>
      <c r="N5" s="16">
        <f>SUM(M5-L5)</f>
        <v>450</v>
      </c>
      <c r="O5" s="15">
        <f>SUM(1.9999*N5)/12</f>
        <v>74.996250000000003</v>
      </c>
      <c r="P5" s="17">
        <f>SUM(1.9999*N5)/24</f>
        <v>37.498125000000002</v>
      </c>
      <c r="Q5" s="21"/>
      <c r="R5" s="15">
        <v>16573.349999999999</v>
      </c>
      <c r="S5" s="15"/>
      <c r="T5" s="15"/>
      <c r="U5" s="17"/>
    </row>
    <row r="6" spans="1:24" x14ac:dyDescent="0.25">
      <c r="A6" s="46">
        <v>1</v>
      </c>
      <c r="B6" s="7">
        <v>14501.78</v>
      </c>
      <c r="C6" s="1">
        <v>14951.78</v>
      </c>
      <c r="D6" s="2">
        <f t="shared" ref="D6:D30" si="0">SUM(C6-B6)</f>
        <v>450</v>
      </c>
      <c r="E6" s="1">
        <f t="shared" ref="E6:E30" si="1">SUM(1.9999*D6)/12</f>
        <v>74.996250000000003</v>
      </c>
      <c r="F6" s="10">
        <f t="shared" ref="F6:F30" si="2">SUM(1.9999*D6)/24</f>
        <v>37.498125000000002</v>
      </c>
      <c r="G6" s="7">
        <v>15146.31</v>
      </c>
      <c r="H6" s="1">
        <v>15596.31</v>
      </c>
      <c r="I6" s="2">
        <f t="shared" ref="I6:I30" si="3">SUM(H6-G6)</f>
        <v>450</v>
      </c>
      <c r="J6" s="1">
        <f t="shared" ref="J6:J30" si="4">SUM(1.9999*I6)/12</f>
        <v>74.996250000000003</v>
      </c>
      <c r="K6" s="10">
        <f t="shared" ref="K6:K30" si="5">SUM(1.9999*I6)/24</f>
        <v>37.498125000000002</v>
      </c>
      <c r="L6" s="7">
        <v>15840.41</v>
      </c>
      <c r="M6" s="1">
        <v>16470.41</v>
      </c>
      <c r="N6" s="2">
        <f t="shared" ref="N6:N30" si="6">SUM(M6-L6)</f>
        <v>630</v>
      </c>
      <c r="O6" s="1">
        <f t="shared" ref="O6:O30" si="7">SUM(1.9999*N6)/12</f>
        <v>104.99475</v>
      </c>
      <c r="P6" s="10">
        <f t="shared" ref="P6:P30" si="8">SUM(1.9999*N6)/24</f>
        <v>52.497374999999998</v>
      </c>
      <c r="Q6" s="19"/>
      <c r="R6" s="1">
        <v>16920.41</v>
      </c>
      <c r="S6" s="1"/>
      <c r="T6" s="1"/>
      <c r="U6" s="10"/>
    </row>
    <row r="7" spans="1:24" x14ac:dyDescent="0.25">
      <c r="A7" s="46">
        <v>2</v>
      </c>
      <c r="B7" s="7">
        <v>14749.68</v>
      </c>
      <c r="C7" s="1">
        <v>15199.68</v>
      </c>
      <c r="D7" s="2">
        <f t="shared" si="0"/>
        <v>450</v>
      </c>
      <c r="E7" s="1">
        <f>SUM(1.9999*D7)/12</f>
        <v>74.996250000000003</v>
      </c>
      <c r="F7" s="10">
        <f t="shared" si="2"/>
        <v>37.498125000000002</v>
      </c>
      <c r="G7" s="7">
        <v>15419</v>
      </c>
      <c r="H7" s="53">
        <v>15869</v>
      </c>
      <c r="I7" s="2">
        <f t="shared" si="3"/>
        <v>450</v>
      </c>
      <c r="J7" s="1">
        <f t="shared" si="4"/>
        <v>74.996250000000003</v>
      </c>
      <c r="K7" s="10">
        <f t="shared" si="5"/>
        <v>37.498125000000002</v>
      </c>
      <c r="L7" s="7">
        <v>16187.47</v>
      </c>
      <c r="M7" s="1">
        <v>16736.560000000001</v>
      </c>
      <c r="N7" s="2">
        <f t="shared" si="6"/>
        <v>549.09000000000196</v>
      </c>
      <c r="O7" s="56">
        <f t="shared" si="7"/>
        <v>91.510424250000327</v>
      </c>
      <c r="P7" s="57">
        <f t="shared" si="8"/>
        <v>45.755212125000163</v>
      </c>
      <c r="Q7" s="19"/>
      <c r="R7" s="1">
        <v>17186.560000000001</v>
      </c>
      <c r="S7" s="1"/>
      <c r="T7" s="1"/>
      <c r="U7" s="10"/>
    </row>
    <row r="8" spans="1:24" x14ac:dyDescent="0.25">
      <c r="A8" s="46">
        <v>3</v>
      </c>
      <c r="B8" s="7">
        <v>14997.58</v>
      </c>
      <c r="C8" s="1">
        <v>15447.58</v>
      </c>
      <c r="D8" s="2">
        <f t="shared" si="0"/>
        <v>450</v>
      </c>
      <c r="E8" s="1">
        <f t="shared" si="1"/>
        <v>74.996250000000003</v>
      </c>
      <c r="F8" s="10">
        <f t="shared" si="2"/>
        <v>37.498125000000002</v>
      </c>
      <c r="G8" s="7">
        <v>15691.69</v>
      </c>
      <c r="H8" s="1">
        <v>16321.69</v>
      </c>
      <c r="I8" s="2">
        <f t="shared" si="3"/>
        <v>630</v>
      </c>
      <c r="J8" s="1">
        <f t="shared" si="4"/>
        <v>104.99475</v>
      </c>
      <c r="K8" s="10">
        <f t="shared" si="5"/>
        <v>52.497374999999998</v>
      </c>
      <c r="L8" s="7">
        <v>16534.53</v>
      </c>
      <c r="M8" s="1">
        <v>16984.53</v>
      </c>
      <c r="N8" s="2">
        <f t="shared" si="6"/>
        <v>450</v>
      </c>
      <c r="O8" s="1">
        <f t="shared" si="7"/>
        <v>74.996250000000003</v>
      </c>
      <c r="P8" s="10">
        <f t="shared" si="8"/>
        <v>37.498125000000002</v>
      </c>
      <c r="Q8" s="19"/>
      <c r="R8" s="1">
        <v>17434.53</v>
      </c>
      <c r="S8" s="1"/>
      <c r="T8" s="1"/>
      <c r="U8" s="10"/>
    </row>
    <row r="9" spans="1:24" x14ac:dyDescent="0.25">
      <c r="A9" s="46">
        <v>4</v>
      </c>
      <c r="B9" s="7">
        <v>15245.48</v>
      </c>
      <c r="C9" s="1">
        <v>15695.48</v>
      </c>
      <c r="D9" s="2">
        <f t="shared" si="0"/>
        <v>450</v>
      </c>
      <c r="E9" s="1">
        <f t="shared" si="1"/>
        <v>74.996250000000003</v>
      </c>
      <c r="F9" s="10">
        <f t="shared" si="2"/>
        <v>37.498125000000002</v>
      </c>
      <c r="G9" s="7">
        <v>15964.38</v>
      </c>
      <c r="H9" s="1">
        <v>16594.38</v>
      </c>
      <c r="I9" s="2">
        <f t="shared" si="3"/>
        <v>630.00000000000182</v>
      </c>
      <c r="J9" s="1">
        <f t="shared" si="4"/>
        <v>104.99475000000029</v>
      </c>
      <c r="K9" s="10">
        <f t="shared" si="5"/>
        <v>52.497375000000147</v>
      </c>
      <c r="L9" s="7">
        <v>16881.59</v>
      </c>
      <c r="M9" s="1">
        <v>17331.59</v>
      </c>
      <c r="N9" s="2">
        <f t="shared" si="6"/>
        <v>450</v>
      </c>
      <c r="O9" s="1">
        <f t="shared" si="7"/>
        <v>74.996250000000003</v>
      </c>
      <c r="P9" s="10">
        <f t="shared" si="8"/>
        <v>37.498125000000002</v>
      </c>
      <c r="Q9" s="19"/>
      <c r="R9" s="1">
        <v>17781.59</v>
      </c>
      <c r="S9" s="1"/>
      <c r="T9" s="1"/>
      <c r="U9" s="10"/>
    </row>
    <row r="10" spans="1:24" x14ac:dyDescent="0.25">
      <c r="A10" s="46">
        <v>5</v>
      </c>
      <c r="B10" s="7">
        <v>15493.38</v>
      </c>
      <c r="C10" s="1">
        <v>15943.38</v>
      </c>
      <c r="D10" s="2">
        <f t="shared" si="0"/>
        <v>450</v>
      </c>
      <c r="E10" s="1">
        <f t="shared" si="1"/>
        <v>74.996250000000003</v>
      </c>
      <c r="F10" s="10">
        <f t="shared" si="2"/>
        <v>37.498125000000002</v>
      </c>
      <c r="G10" s="7">
        <v>16237.07</v>
      </c>
      <c r="H10" s="1">
        <v>16740.28</v>
      </c>
      <c r="I10" s="2">
        <f t="shared" si="3"/>
        <v>503.20999999999913</v>
      </c>
      <c r="J10" s="55">
        <f t="shared" si="4"/>
        <v>83.864139916666531</v>
      </c>
      <c r="K10" s="57">
        <f t="shared" si="5"/>
        <v>41.932069958333265</v>
      </c>
      <c r="L10" s="7">
        <v>17228.650000000001</v>
      </c>
      <c r="M10" s="1">
        <v>17678.650000000001</v>
      </c>
      <c r="N10" s="2">
        <f t="shared" si="6"/>
        <v>450</v>
      </c>
      <c r="O10" s="1">
        <f t="shared" si="7"/>
        <v>74.996250000000003</v>
      </c>
      <c r="P10" s="10">
        <f t="shared" si="8"/>
        <v>37.498125000000002</v>
      </c>
      <c r="Q10" s="19"/>
      <c r="R10" s="1">
        <v>18128.650000000001</v>
      </c>
      <c r="S10" s="1"/>
      <c r="T10" s="1"/>
      <c r="U10" s="10"/>
    </row>
    <row r="11" spans="1:24" x14ac:dyDescent="0.25">
      <c r="A11" s="46">
        <v>6</v>
      </c>
      <c r="B11" s="7">
        <v>15741.28</v>
      </c>
      <c r="C11" s="1">
        <v>16371.28</v>
      </c>
      <c r="D11" s="2">
        <f t="shared" si="0"/>
        <v>630</v>
      </c>
      <c r="E11" s="1">
        <f t="shared" si="1"/>
        <v>104.99475</v>
      </c>
      <c r="F11" s="10">
        <f t="shared" si="2"/>
        <v>52.497374999999998</v>
      </c>
      <c r="G11" s="7">
        <v>16509.759999999998</v>
      </c>
      <c r="H11" s="1">
        <v>16959.759999999998</v>
      </c>
      <c r="I11" s="2">
        <f t="shared" si="3"/>
        <v>450</v>
      </c>
      <c r="J11" s="1">
        <f t="shared" si="4"/>
        <v>74.996250000000003</v>
      </c>
      <c r="K11" s="10">
        <f t="shared" si="5"/>
        <v>37.498125000000002</v>
      </c>
      <c r="L11" s="7">
        <v>17575.71</v>
      </c>
      <c r="M11" s="1">
        <v>18025.71</v>
      </c>
      <c r="N11" s="2">
        <f t="shared" si="6"/>
        <v>450</v>
      </c>
      <c r="O11" s="1">
        <f t="shared" si="7"/>
        <v>74.996250000000003</v>
      </c>
      <c r="P11" s="10">
        <f t="shared" si="8"/>
        <v>37.498125000000002</v>
      </c>
      <c r="Q11" s="19"/>
      <c r="R11" s="1">
        <v>18655.71</v>
      </c>
      <c r="S11" s="1"/>
      <c r="T11" s="1"/>
      <c r="U11" s="10"/>
    </row>
    <row r="12" spans="1:24" x14ac:dyDescent="0.25">
      <c r="A12" s="46">
        <v>7</v>
      </c>
      <c r="B12" s="7">
        <v>15989.18</v>
      </c>
      <c r="C12" s="1">
        <v>16619.18</v>
      </c>
      <c r="D12" s="2">
        <f t="shared" si="0"/>
        <v>630</v>
      </c>
      <c r="E12" s="1">
        <f t="shared" si="1"/>
        <v>104.99475</v>
      </c>
      <c r="F12" s="10">
        <f t="shared" si="2"/>
        <v>52.497374999999998</v>
      </c>
      <c r="G12" s="7">
        <v>16782.45</v>
      </c>
      <c r="H12" s="1">
        <v>17232.45</v>
      </c>
      <c r="I12" s="2">
        <f t="shared" si="3"/>
        <v>450</v>
      </c>
      <c r="J12" s="1">
        <f t="shared" si="4"/>
        <v>74.996250000000003</v>
      </c>
      <c r="K12" s="10">
        <f t="shared" si="5"/>
        <v>37.498125000000002</v>
      </c>
      <c r="L12" s="7">
        <v>17922.77</v>
      </c>
      <c r="M12" s="1">
        <v>18552.77</v>
      </c>
      <c r="N12" s="2">
        <f t="shared" si="6"/>
        <v>630</v>
      </c>
      <c r="O12" s="1">
        <f t="shared" si="7"/>
        <v>104.99475</v>
      </c>
      <c r="P12" s="10">
        <f t="shared" si="8"/>
        <v>52.497374999999998</v>
      </c>
      <c r="Q12" s="19"/>
      <c r="R12" s="1">
        <v>19002.77</v>
      </c>
      <c r="S12" s="1"/>
      <c r="T12" s="1"/>
      <c r="U12" s="10"/>
    </row>
    <row r="13" spans="1:24" x14ac:dyDescent="0.25">
      <c r="A13" s="46">
        <v>8</v>
      </c>
      <c r="B13" s="7">
        <v>16237.08</v>
      </c>
      <c r="C13" s="1">
        <v>16740.28</v>
      </c>
      <c r="D13" s="2">
        <f t="shared" si="0"/>
        <v>503.19999999999891</v>
      </c>
      <c r="E13" s="56">
        <f t="shared" si="1"/>
        <v>83.862473333333156</v>
      </c>
      <c r="F13" s="57">
        <f t="shared" si="2"/>
        <v>41.931236666666578</v>
      </c>
      <c r="G13" s="7">
        <v>17055.14</v>
      </c>
      <c r="H13" s="1">
        <v>17505.14</v>
      </c>
      <c r="I13" s="2">
        <f t="shared" si="3"/>
        <v>450</v>
      </c>
      <c r="J13" s="1">
        <f t="shared" si="4"/>
        <v>74.996250000000003</v>
      </c>
      <c r="K13" s="10">
        <f t="shared" si="5"/>
        <v>37.498125000000002</v>
      </c>
      <c r="L13" s="7">
        <v>18269.830000000002</v>
      </c>
      <c r="M13" s="1">
        <v>18899.830000000002</v>
      </c>
      <c r="N13" s="2">
        <f t="shared" si="6"/>
        <v>630</v>
      </c>
      <c r="O13" s="1">
        <f t="shared" si="7"/>
        <v>104.99475</v>
      </c>
      <c r="P13" s="10">
        <f t="shared" si="8"/>
        <v>52.497374999999998</v>
      </c>
      <c r="Q13" s="19"/>
      <c r="R13" s="1">
        <v>19349.830000000002</v>
      </c>
      <c r="S13" s="1"/>
      <c r="T13" s="1"/>
      <c r="U13" s="10"/>
    </row>
    <row r="14" spans="1:24" ht="15.75" thickBot="1" x14ac:dyDescent="0.3">
      <c r="A14" s="46">
        <v>9</v>
      </c>
      <c r="B14" s="7">
        <v>16484.98</v>
      </c>
      <c r="C14" s="1">
        <v>16934.98</v>
      </c>
      <c r="D14" s="2">
        <f t="shared" si="0"/>
        <v>450</v>
      </c>
      <c r="E14" s="1">
        <f t="shared" si="1"/>
        <v>74.996250000000003</v>
      </c>
      <c r="F14" s="10">
        <f t="shared" si="2"/>
        <v>37.498125000000002</v>
      </c>
      <c r="G14" s="7">
        <v>17327.830000000002</v>
      </c>
      <c r="H14" s="1">
        <v>17777.830000000002</v>
      </c>
      <c r="I14" s="2">
        <f t="shared" si="3"/>
        <v>450</v>
      </c>
      <c r="J14" s="1">
        <f t="shared" si="4"/>
        <v>74.996250000000003</v>
      </c>
      <c r="K14" s="10">
        <f t="shared" si="5"/>
        <v>37.498125000000002</v>
      </c>
      <c r="L14" s="7">
        <v>18616.89</v>
      </c>
      <c r="M14" s="1">
        <v>19066.89</v>
      </c>
      <c r="N14" s="2">
        <f t="shared" si="6"/>
        <v>450</v>
      </c>
      <c r="O14" s="1">
        <f t="shared" si="7"/>
        <v>74.996250000000003</v>
      </c>
      <c r="P14" s="10">
        <f t="shared" si="8"/>
        <v>37.498125000000002</v>
      </c>
      <c r="Q14" s="19"/>
      <c r="R14" s="1">
        <v>19516.89</v>
      </c>
      <c r="S14" s="1"/>
      <c r="T14" s="1"/>
      <c r="U14" s="10"/>
    </row>
    <row r="15" spans="1:24" ht="15.75" thickBot="1" x14ac:dyDescent="0.3">
      <c r="A15" s="46">
        <v>10</v>
      </c>
      <c r="B15" s="7">
        <v>16732.88</v>
      </c>
      <c r="C15" s="1">
        <v>17182.88</v>
      </c>
      <c r="D15" s="2">
        <f t="shared" si="0"/>
        <v>450</v>
      </c>
      <c r="E15" s="1">
        <f t="shared" si="1"/>
        <v>74.996250000000003</v>
      </c>
      <c r="F15" s="10">
        <f t="shared" si="2"/>
        <v>37.498125000000002</v>
      </c>
      <c r="G15" s="7">
        <v>17600.52</v>
      </c>
      <c r="H15" s="1">
        <v>18050.52</v>
      </c>
      <c r="I15" s="2">
        <f t="shared" si="3"/>
        <v>450</v>
      </c>
      <c r="J15" s="1">
        <f t="shared" si="4"/>
        <v>74.996250000000003</v>
      </c>
      <c r="K15" s="10">
        <f t="shared" si="5"/>
        <v>37.498125000000002</v>
      </c>
      <c r="L15" s="7">
        <v>18963.95</v>
      </c>
      <c r="M15" s="1">
        <v>19412.95</v>
      </c>
      <c r="N15" s="2">
        <f t="shared" si="6"/>
        <v>449</v>
      </c>
      <c r="O15" s="56">
        <f t="shared" si="7"/>
        <v>74.829591666666673</v>
      </c>
      <c r="P15" s="57">
        <f t="shared" si="8"/>
        <v>37.414795833333336</v>
      </c>
      <c r="Q15" s="19"/>
      <c r="R15" s="1">
        <v>19863.95</v>
      </c>
      <c r="S15" s="1"/>
      <c r="T15" s="1"/>
      <c r="U15" s="10"/>
      <c r="W15" s="28"/>
      <c r="X15" s="29"/>
    </row>
    <row r="16" spans="1:24" x14ac:dyDescent="0.25">
      <c r="A16" s="46">
        <v>11</v>
      </c>
      <c r="B16" s="7">
        <v>16980.78</v>
      </c>
      <c r="C16" s="1">
        <v>17430.78</v>
      </c>
      <c r="D16" s="2">
        <f t="shared" si="0"/>
        <v>450</v>
      </c>
      <c r="E16" s="1">
        <f t="shared" si="1"/>
        <v>74.996250000000003</v>
      </c>
      <c r="F16" s="10">
        <f t="shared" si="2"/>
        <v>37.498125000000002</v>
      </c>
      <c r="G16" s="7">
        <v>17873.21</v>
      </c>
      <c r="H16" s="1">
        <v>18323.21</v>
      </c>
      <c r="I16" s="2">
        <f t="shared" si="3"/>
        <v>450</v>
      </c>
      <c r="J16" s="1">
        <f t="shared" si="4"/>
        <v>74.996250000000003</v>
      </c>
      <c r="K16" s="10">
        <f t="shared" si="5"/>
        <v>37.498125000000002</v>
      </c>
      <c r="L16" s="7">
        <v>19311.009999999998</v>
      </c>
      <c r="M16" s="1">
        <v>19761.009999999998</v>
      </c>
      <c r="N16" s="2">
        <f t="shared" si="6"/>
        <v>450</v>
      </c>
      <c r="O16" s="1">
        <f t="shared" si="7"/>
        <v>74.996250000000003</v>
      </c>
      <c r="P16" s="10">
        <f t="shared" si="8"/>
        <v>37.498125000000002</v>
      </c>
      <c r="Q16" s="19"/>
      <c r="R16" s="1">
        <v>20211.009999999998</v>
      </c>
      <c r="S16" s="1"/>
      <c r="T16" s="1"/>
      <c r="U16" s="10"/>
    </row>
    <row r="17" spans="1:21" x14ac:dyDescent="0.25">
      <c r="A17" s="46">
        <v>12</v>
      </c>
      <c r="B17" s="7">
        <v>17228.68</v>
      </c>
      <c r="C17" s="1">
        <v>17678.68</v>
      </c>
      <c r="D17" s="2">
        <f t="shared" si="0"/>
        <v>450</v>
      </c>
      <c r="E17" s="1">
        <f t="shared" si="1"/>
        <v>74.996250000000003</v>
      </c>
      <c r="F17" s="10">
        <f t="shared" si="2"/>
        <v>37.498125000000002</v>
      </c>
      <c r="G17" s="7">
        <v>18145.900000000001</v>
      </c>
      <c r="H17" s="53">
        <v>18775.900000000001</v>
      </c>
      <c r="I17" s="2">
        <f t="shared" si="3"/>
        <v>630</v>
      </c>
      <c r="J17" s="1">
        <f t="shared" si="4"/>
        <v>104.99475</v>
      </c>
      <c r="K17" s="10">
        <f t="shared" si="5"/>
        <v>52.497374999999998</v>
      </c>
      <c r="L17" s="7">
        <v>19658.07</v>
      </c>
      <c r="M17" s="1">
        <v>20108.07</v>
      </c>
      <c r="N17" s="2">
        <f t="shared" si="6"/>
        <v>450</v>
      </c>
      <c r="O17" s="1">
        <f t="shared" si="7"/>
        <v>74.996250000000003</v>
      </c>
      <c r="P17" s="10">
        <f t="shared" si="8"/>
        <v>37.498125000000002</v>
      </c>
      <c r="Q17" s="19"/>
      <c r="R17" s="1">
        <v>20558.07</v>
      </c>
      <c r="S17" s="1"/>
      <c r="T17" s="1"/>
      <c r="U17" s="10"/>
    </row>
    <row r="18" spans="1:21" x14ac:dyDescent="0.25">
      <c r="A18" s="46">
        <v>13</v>
      </c>
      <c r="B18" s="7">
        <v>17476.580000000002</v>
      </c>
      <c r="C18" s="1">
        <v>17926.580000000002</v>
      </c>
      <c r="D18" s="2">
        <f t="shared" si="0"/>
        <v>450</v>
      </c>
      <c r="E18" s="1">
        <f t="shared" si="1"/>
        <v>74.996250000000003</v>
      </c>
      <c r="F18" s="10">
        <f t="shared" si="2"/>
        <v>37.498125000000002</v>
      </c>
      <c r="G18" s="7">
        <v>18418.59</v>
      </c>
      <c r="H18" s="1">
        <v>18966.64</v>
      </c>
      <c r="I18" s="2">
        <f t="shared" si="3"/>
        <v>548.04999999999927</v>
      </c>
      <c r="J18" s="56">
        <f t="shared" si="4"/>
        <v>91.337099583333213</v>
      </c>
      <c r="K18" s="57">
        <f t="shared" si="5"/>
        <v>45.668549791666607</v>
      </c>
      <c r="L18" s="7">
        <v>20005.13</v>
      </c>
      <c r="M18" s="1">
        <v>20455.13</v>
      </c>
      <c r="N18" s="2">
        <f t="shared" si="6"/>
        <v>450</v>
      </c>
      <c r="O18" s="1">
        <f t="shared" si="7"/>
        <v>74.996250000000003</v>
      </c>
      <c r="P18" s="10">
        <f t="shared" si="8"/>
        <v>37.498125000000002</v>
      </c>
      <c r="Q18" s="19"/>
      <c r="R18" s="1">
        <v>20905.13</v>
      </c>
      <c r="S18" s="1"/>
      <c r="T18" s="1"/>
      <c r="U18" s="10"/>
    </row>
    <row r="19" spans="1:21" x14ac:dyDescent="0.25">
      <c r="A19" s="46">
        <v>14</v>
      </c>
      <c r="B19" s="7">
        <v>17612.93</v>
      </c>
      <c r="C19" s="1">
        <v>18062.93</v>
      </c>
      <c r="D19" s="2">
        <f t="shared" si="0"/>
        <v>450</v>
      </c>
      <c r="E19" s="1">
        <f t="shared" si="1"/>
        <v>74.996250000000003</v>
      </c>
      <c r="F19" s="10">
        <f t="shared" si="2"/>
        <v>37.498125000000002</v>
      </c>
      <c r="G19" s="7">
        <v>18567.330000000002</v>
      </c>
      <c r="H19" s="1">
        <v>19017.330000000002</v>
      </c>
      <c r="I19" s="2">
        <f t="shared" si="3"/>
        <v>450</v>
      </c>
      <c r="J19" s="1">
        <f t="shared" si="4"/>
        <v>74.996250000000003</v>
      </c>
      <c r="K19" s="10">
        <f t="shared" si="5"/>
        <v>37.498125000000002</v>
      </c>
      <c r="L19" s="7">
        <v>20203.45</v>
      </c>
      <c r="M19" s="1">
        <v>20653.45</v>
      </c>
      <c r="N19" s="2">
        <f t="shared" si="6"/>
        <v>450</v>
      </c>
      <c r="O19" s="1">
        <f t="shared" si="7"/>
        <v>74.996250000000003</v>
      </c>
      <c r="P19" s="10">
        <f t="shared" si="8"/>
        <v>37.498125000000002</v>
      </c>
      <c r="Q19" s="19"/>
      <c r="R19" s="1">
        <v>21103.45</v>
      </c>
      <c r="S19" s="1"/>
      <c r="T19" s="1"/>
      <c r="U19" s="10"/>
    </row>
    <row r="20" spans="1:21" x14ac:dyDescent="0.25">
      <c r="A20" s="46">
        <v>15</v>
      </c>
      <c r="B20" s="7">
        <v>17749.28</v>
      </c>
      <c r="C20" s="1">
        <v>18199.28</v>
      </c>
      <c r="D20" s="2">
        <f t="shared" si="0"/>
        <v>450</v>
      </c>
      <c r="E20" s="1">
        <f t="shared" si="1"/>
        <v>74.996250000000003</v>
      </c>
      <c r="F20" s="10">
        <f t="shared" si="2"/>
        <v>37.498125000000002</v>
      </c>
      <c r="G20" s="7">
        <v>18716.07</v>
      </c>
      <c r="H20" s="1">
        <v>19166.07</v>
      </c>
      <c r="I20" s="2">
        <f t="shared" si="3"/>
        <v>450</v>
      </c>
      <c r="J20" s="1">
        <f t="shared" si="4"/>
        <v>74.996250000000003</v>
      </c>
      <c r="K20" s="10">
        <f t="shared" si="5"/>
        <v>37.498125000000002</v>
      </c>
      <c r="L20" s="7">
        <v>20401.77</v>
      </c>
      <c r="M20" s="1">
        <v>20851.77</v>
      </c>
      <c r="N20" s="2">
        <f t="shared" si="6"/>
        <v>450</v>
      </c>
      <c r="O20" s="1">
        <f t="shared" si="7"/>
        <v>74.996250000000003</v>
      </c>
      <c r="P20" s="10">
        <f t="shared" si="8"/>
        <v>37.498125000000002</v>
      </c>
      <c r="Q20" s="19"/>
      <c r="R20" s="1">
        <v>21301.77</v>
      </c>
      <c r="S20" s="1"/>
      <c r="T20" s="1"/>
      <c r="U20" s="10"/>
    </row>
    <row r="21" spans="1:21" x14ac:dyDescent="0.25">
      <c r="A21" s="46">
        <v>16</v>
      </c>
      <c r="B21" s="7">
        <v>17885.63</v>
      </c>
      <c r="C21" s="1">
        <v>18515.63</v>
      </c>
      <c r="D21" s="2">
        <f t="shared" si="0"/>
        <v>630</v>
      </c>
      <c r="E21" s="1">
        <f t="shared" si="1"/>
        <v>104.99475</v>
      </c>
      <c r="F21" s="10">
        <f t="shared" si="2"/>
        <v>52.497374999999998</v>
      </c>
      <c r="G21" s="7">
        <v>18864.810000000001</v>
      </c>
      <c r="H21" s="1">
        <v>19314.810000000001</v>
      </c>
      <c r="I21" s="2">
        <f t="shared" si="3"/>
        <v>450</v>
      </c>
      <c r="J21" s="1">
        <f t="shared" si="4"/>
        <v>74.996250000000003</v>
      </c>
      <c r="K21" s="10">
        <f t="shared" si="5"/>
        <v>37.498125000000002</v>
      </c>
      <c r="L21" s="7">
        <v>20590.169999999998</v>
      </c>
      <c r="M21" s="1">
        <v>21040.17</v>
      </c>
      <c r="N21" s="2">
        <f t="shared" si="6"/>
        <v>450</v>
      </c>
      <c r="O21" s="1">
        <f t="shared" si="7"/>
        <v>74.996250000000003</v>
      </c>
      <c r="P21" s="10">
        <f t="shared" si="8"/>
        <v>37.498125000000002</v>
      </c>
      <c r="Q21" s="19"/>
      <c r="R21" s="1">
        <v>21490.17</v>
      </c>
      <c r="S21" s="1"/>
      <c r="T21" s="1"/>
      <c r="U21" s="10"/>
    </row>
    <row r="22" spans="1:21" x14ac:dyDescent="0.25">
      <c r="A22" s="46">
        <v>17</v>
      </c>
      <c r="B22" s="7">
        <v>18021.98</v>
      </c>
      <c r="C22" s="1">
        <v>18651.98</v>
      </c>
      <c r="D22" s="2">
        <f t="shared" si="0"/>
        <v>630</v>
      </c>
      <c r="E22" s="1">
        <f t="shared" si="1"/>
        <v>104.99475</v>
      </c>
      <c r="F22" s="10">
        <f t="shared" si="2"/>
        <v>52.497374999999998</v>
      </c>
      <c r="G22" s="7">
        <v>19013.55</v>
      </c>
      <c r="H22" s="1">
        <v>19463.55</v>
      </c>
      <c r="I22" s="2">
        <f t="shared" si="3"/>
        <v>450</v>
      </c>
      <c r="J22" s="1">
        <f t="shared" si="4"/>
        <v>74.996250000000003</v>
      </c>
      <c r="K22" s="10">
        <f t="shared" si="5"/>
        <v>37.498125000000002</v>
      </c>
      <c r="L22" s="7">
        <v>20778.57</v>
      </c>
      <c r="M22" s="1">
        <v>21228.57</v>
      </c>
      <c r="N22" s="2">
        <f t="shared" si="6"/>
        <v>450</v>
      </c>
      <c r="O22" s="1">
        <f t="shared" si="7"/>
        <v>74.996250000000003</v>
      </c>
      <c r="P22" s="10">
        <f t="shared" si="8"/>
        <v>37.498125000000002</v>
      </c>
      <c r="Q22" s="19"/>
      <c r="R22" s="1">
        <v>21678.57</v>
      </c>
      <c r="S22" s="1"/>
      <c r="T22" s="1"/>
      <c r="U22" s="10"/>
    </row>
    <row r="23" spans="1:21" x14ac:dyDescent="0.25">
      <c r="A23" s="46">
        <v>18</v>
      </c>
      <c r="B23" s="7">
        <v>18158.330000000002</v>
      </c>
      <c r="C23" s="1">
        <v>18788.330000000002</v>
      </c>
      <c r="D23" s="2">
        <f t="shared" si="0"/>
        <v>630</v>
      </c>
      <c r="E23" s="1">
        <f t="shared" si="1"/>
        <v>104.99475</v>
      </c>
      <c r="F23" s="10">
        <f t="shared" si="2"/>
        <v>52.497374999999998</v>
      </c>
      <c r="G23" s="7">
        <v>19162.29</v>
      </c>
      <c r="H23" s="1">
        <v>19612.29</v>
      </c>
      <c r="I23" s="2">
        <f t="shared" si="3"/>
        <v>450</v>
      </c>
      <c r="J23" s="1">
        <f t="shared" si="4"/>
        <v>74.996250000000003</v>
      </c>
      <c r="K23" s="10">
        <f t="shared" si="5"/>
        <v>37.498125000000002</v>
      </c>
      <c r="L23" s="7">
        <v>20966.97</v>
      </c>
      <c r="M23" s="1">
        <v>21416.97</v>
      </c>
      <c r="N23" s="2">
        <f t="shared" si="6"/>
        <v>450</v>
      </c>
      <c r="O23" s="1">
        <f t="shared" si="7"/>
        <v>74.996250000000003</v>
      </c>
      <c r="P23" s="10">
        <f t="shared" si="8"/>
        <v>37.498125000000002</v>
      </c>
      <c r="Q23" s="19"/>
      <c r="R23" s="1">
        <v>21866.97</v>
      </c>
      <c r="S23" s="1"/>
      <c r="T23" s="1"/>
      <c r="U23" s="10"/>
    </row>
    <row r="24" spans="1:21" x14ac:dyDescent="0.25">
      <c r="A24" s="46">
        <v>19</v>
      </c>
      <c r="B24" s="7">
        <v>18294.68</v>
      </c>
      <c r="C24" s="1">
        <v>18924.68</v>
      </c>
      <c r="D24" s="2">
        <f t="shared" si="0"/>
        <v>630</v>
      </c>
      <c r="E24" s="1">
        <f t="shared" si="1"/>
        <v>104.99475</v>
      </c>
      <c r="F24" s="10">
        <f t="shared" si="2"/>
        <v>52.497374999999998</v>
      </c>
      <c r="G24" s="7">
        <v>19311.03</v>
      </c>
      <c r="H24" s="1">
        <v>19761.03</v>
      </c>
      <c r="I24" s="2">
        <f t="shared" si="3"/>
        <v>450</v>
      </c>
      <c r="J24" s="1">
        <f t="shared" si="4"/>
        <v>74.996250000000003</v>
      </c>
      <c r="K24" s="10">
        <f t="shared" si="5"/>
        <v>37.498125000000002</v>
      </c>
      <c r="L24" s="7">
        <v>21155.37</v>
      </c>
      <c r="M24" s="1">
        <v>21605.37</v>
      </c>
      <c r="N24" s="2">
        <f t="shared" si="6"/>
        <v>450</v>
      </c>
      <c r="O24" s="1">
        <f t="shared" si="7"/>
        <v>74.996250000000003</v>
      </c>
      <c r="P24" s="10">
        <f t="shared" si="8"/>
        <v>37.498125000000002</v>
      </c>
      <c r="Q24" s="19"/>
      <c r="R24" s="1">
        <v>22055.37</v>
      </c>
      <c r="S24" s="1"/>
      <c r="T24" s="1"/>
      <c r="U24" s="10"/>
    </row>
    <row r="25" spans="1:21" x14ac:dyDescent="0.25">
      <c r="A25" s="46">
        <v>20</v>
      </c>
      <c r="B25" s="7">
        <v>18431.03</v>
      </c>
      <c r="C25" s="1">
        <v>18967.57</v>
      </c>
      <c r="D25" s="2">
        <f t="shared" si="0"/>
        <v>536.54000000000087</v>
      </c>
      <c r="E25" s="56">
        <f t="shared" si="1"/>
        <v>89.418862166666813</v>
      </c>
      <c r="F25" s="57">
        <f t="shared" si="2"/>
        <v>44.709431083333406</v>
      </c>
      <c r="G25" s="7">
        <v>19459.77</v>
      </c>
      <c r="H25" s="1">
        <v>19909.77</v>
      </c>
      <c r="I25" s="2">
        <f t="shared" si="3"/>
        <v>450</v>
      </c>
      <c r="J25" s="1">
        <f t="shared" si="4"/>
        <v>74.996250000000003</v>
      </c>
      <c r="K25" s="10">
        <f t="shared" si="5"/>
        <v>37.498125000000002</v>
      </c>
      <c r="L25" s="7">
        <v>21343.77</v>
      </c>
      <c r="M25" s="1">
        <v>21793.77</v>
      </c>
      <c r="N25" s="2">
        <f t="shared" si="6"/>
        <v>450</v>
      </c>
      <c r="O25" s="1">
        <f t="shared" si="7"/>
        <v>74.996250000000003</v>
      </c>
      <c r="P25" s="10">
        <f t="shared" si="8"/>
        <v>37.498125000000002</v>
      </c>
      <c r="Q25" s="19"/>
      <c r="R25" s="1">
        <v>22243.77</v>
      </c>
      <c r="S25" s="1"/>
      <c r="T25" s="1"/>
      <c r="U25" s="10"/>
    </row>
    <row r="26" spans="1:21" x14ac:dyDescent="0.25">
      <c r="A26" s="46">
        <v>21</v>
      </c>
      <c r="B26" s="7">
        <v>18567.38</v>
      </c>
      <c r="C26" s="1">
        <v>19017.38</v>
      </c>
      <c r="D26" s="2">
        <f t="shared" si="0"/>
        <v>450</v>
      </c>
      <c r="E26" s="1">
        <f t="shared" si="1"/>
        <v>74.996250000000003</v>
      </c>
      <c r="F26" s="10">
        <f t="shared" si="2"/>
        <v>37.498125000000002</v>
      </c>
      <c r="G26" s="7">
        <v>19608.509999999998</v>
      </c>
      <c r="H26" s="1">
        <v>20058.509999999998</v>
      </c>
      <c r="I26" s="2">
        <f t="shared" si="3"/>
        <v>450</v>
      </c>
      <c r="J26" s="1">
        <f t="shared" si="4"/>
        <v>74.996250000000003</v>
      </c>
      <c r="K26" s="10">
        <f t="shared" si="5"/>
        <v>37.498125000000002</v>
      </c>
      <c r="L26" s="7">
        <v>21532.17</v>
      </c>
      <c r="M26" s="1">
        <v>21982.17</v>
      </c>
      <c r="N26" s="2">
        <f t="shared" si="6"/>
        <v>450</v>
      </c>
      <c r="O26" s="1">
        <f t="shared" si="7"/>
        <v>74.996250000000003</v>
      </c>
      <c r="P26" s="10">
        <f t="shared" si="8"/>
        <v>37.498125000000002</v>
      </c>
      <c r="Q26" s="19"/>
      <c r="R26" s="1">
        <v>22432.17</v>
      </c>
      <c r="S26" s="1"/>
      <c r="T26" s="1"/>
      <c r="U26" s="10"/>
    </row>
    <row r="27" spans="1:21" x14ac:dyDescent="0.25">
      <c r="A27" s="46">
        <v>22</v>
      </c>
      <c r="B27" s="7">
        <v>18703.73</v>
      </c>
      <c r="C27" s="1">
        <v>19153.73</v>
      </c>
      <c r="D27" s="2">
        <f t="shared" si="0"/>
        <v>450</v>
      </c>
      <c r="E27" s="1">
        <f t="shared" si="1"/>
        <v>74.996250000000003</v>
      </c>
      <c r="F27" s="10">
        <f t="shared" si="2"/>
        <v>37.498125000000002</v>
      </c>
      <c r="G27" s="7">
        <v>19757.25</v>
      </c>
      <c r="H27" s="1">
        <v>20207.25</v>
      </c>
      <c r="I27" s="2">
        <f t="shared" si="3"/>
        <v>450</v>
      </c>
      <c r="J27" s="1">
        <f t="shared" si="4"/>
        <v>74.996250000000003</v>
      </c>
      <c r="K27" s="10">
        <f t="shared" si="5"/>
        <v>37.498125000000002</v>
      </c>
      <c r="L27" s="7">
        <v>21720.57</v>
      </c>
      <c r="M27" s="1">
        <v>22170.57</v>
      </c>
      <c r="N27" s="2">
        <f t="shared" si="6"/>
        <v>450</v>
      </c>
      <c r="O27" s="1">
        <f t="shared" si="7"/>
        <v>74.996250000000003</v>
      </c>
      <c r="P27" s="10">
        <f t="shared" si="8"/>
        <v>37.498125000000002</v>
      </c>
      <c r="Q27" s="19"/>
      <c r="R27" s="1">
        <v>22620.57</v>
      </c>
      <c r="S27" s="1"/>
      <c r="T27" s="1"/>
      <c r="U27" s="10"/>
    </row>
    <row r="28" spans="1:21" x14ac:dyDescent="0.25">
      <c r="A28" s="46">
        <v>23</v>
      </c>
      <c r="B28" s="7">
        <v>18840.080000000002</v>
      </c>
      <c r="C28" s="1">
        <v>19290.080000000002</v>
      </c>
      <c r="D28" s="2">
        <f t="shared" si="0"/>
        <v>450</v>
      </c>
      <c r="E28" s="1">
        <f t="shared" si="1"/>
        <v>74.996250000000003</v>
      </c>
      <c r="F28" s="10">
        <f t="shared" si="2"/>
        <v>37.498125000000002</v>
      </c>
      <c r="G28" s="7">
        <v>19905.990000000002</v>
      </c>
      <c r="H28" s="1">
        <v>20355.990000000002</v>
      </c>
      <c r="I28" s="2">
        <f t="shared" si="3"/>
        <v>450</v>
      </c>
      <c r="J28" s="1">
        <f t="shared" si="4"/>
        <v>74.996250000000003</v>
      </c>
      <c r="K28" s="10">
        <f t="shared" si="5"/>
        <v>37.498125000000002</v>
      </c>
      <c r="L28" s="7">
        <v>21908.97</v>
      </c>
      <c r="M28" s="1">
        <v>22358.97</v>
      </c>
      <c r="N28" s="2">
        <f t="shared" si="6"/>
        <v>450</v>
      </c>
      <c r="O28" s="1">
        <f t="shared" si="7"/>
        <v>74.996250000000003</v>
      </c>
      <c r="P28" s="10">
        <f t="shared" si="8"/>
        <v>37.498125000000002</v>
      </c>
      <c r="Q28" s="19"/>
      <c r="R28" s="1">
        <v>22808.97</v>
      </c>
      <c r="S28" s="1"/>
      <c r="T28" s="1"/>
      <c r="U28" s="10"/>
    </row>
    <row r="29" spans="1:21" x14ac:dyDescent="0.25">
      <c r="A29" s="46">
        <v>24</v>
      </c>
      <c r="B29" s="7">
        <v>18964.03</v>
      </c>
      <c r="C29" s="1">
        <v>19414.03</v>
      </c>
      <c r="D29" s="2">
        <f t="shared" si="0"/>
        <v>450</v>
      </c>
      <c r="E29" s="1">
        <f t="shared" si="1"/>
        <v>74.996250000000003</v>
      </c>
      <c r="F29" s="10">
        <f t="shared" si="2"/>
        <v>37.498125000000002</v>
      </c>
      <c r="G29" s="7">
        <v>20054.73</v>
      </c>
      <c r="H29" s="1">
        <v>20504.73</v>
      </c>
      <c r="I29" s="2">
        <f t="shared" si="3"/>
        <v>450</v>
      </c>
      <c r="J29" s="1">
        <f t="shared" si="4"/>
        <v>74.996250000000003</v>
      </c>
      <c r="K29" s="10">
        <f t="shared" si="5"/>
        <v>37.498125000000002</v>
      </c>
      <c r="L29" s="7">
        <v>22097.37</v>
      </c>
      <c r="M29" s="1">
        <v>22547.37</v>
      </c>
      <c r="N29" s="2">
        <f t="shared" si="6"/>
        <v>450</v>
      </c>
      <c r="O29" s="1">
        <f t="shared" si="7"/>
        <v>74.996250000000003</v>
      </c>
      <c r="P29" s="10">
        <f t="shared" si="8"/>
        <v>37.498125000000002</v>
      </c>
      <c r="Q29" s="19"/>
      <c r="R29" s="1">
        <v>22977.37</v>
      </c>
      <c r="S29" s="1"/>
      <c r="T29" s="1"/>
      <c r="U29" s="10"/>
    </row>
    <row r="30" spans="1:21" ht="15.75" thickBot="1" x14ac:dyDescent="0.3">
      <c r="A30" s="46">
        <v>25</v>
      </c>
      <c r="B30" s="8">
        <v>19087.98</v>
      </c>
      <c r="C30" s="9">
        <v>19537.98</v>
      </c>
      <c r="D30" s="11">
        <f t="shared" si="0"/>
        <v>450</v>
      </c>
      <c r="E30" s="9">
        <f t="shared" si="1"/>
        <v>74.996250000000003</v>
      </c>
      <c r="F30" s="12">
        <f t="shared" si="2"/>
        <v>37.498125000000002</v>
      </c>
      <c r="G30" s="8">
        <v>20203.47</v>
      </c>
      <c r="H30" s="9">
        <v>20653.47</v>
      </c>
      <c r="I30" s="11">
        <f t="shared" si="3"/>
        <v>450</v>
      </c>
      <c r="J30" s="9">
        <f t="shared" si="4"/>
        <v>74.996250000000003</v>
      </c>
      <c r="K30" s="12">
        <f t="shared" si="5"/>
        <v>37.498125000000002</v>
      </c>
      <c r="L30" s="8">
        <v>22285.77</v>
      </c>
      <c r="M30" s="9">
        <v>22735.77</v>
      </c>
      <c r="N30" s="11">
        <f t="shared" si="6"/>
        <v>450</v>
      </c>
      <c r="O30" s="9">
        <f t="shared" si="7"/>
        <v>74.996250000000003</v>
      </c>
      <c r="P30" s="12">
        <f t="shared" si="8"/>
        <v>37.498125000000002</v>
      </c>
      <c r="Q30" s="20"/>
      <c r="R30" s="9">
        <v>23185.77</v>
      </c>
      <c r="S30" s="9"/>
      <c r="T30" s="9"/>
      <c r="U30" s="12"/>
    </row>
  </sheetData>
  <mergeCells count="1">
    <mergeCell ref="B1:U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473BB-0BE9-43FF-A3B8-6C2AFD89BDB2}">
  <dimension ref="A1:U36"/>
  <sheetViews>
    <sheetView zoomScaleNormal="100" workbookViewId="0">
      <selection sqref="A1:A1048576"/>
    </sheetView>
  </sheetViews>
  <sheetFormatPr defaultRowHeight="15" x14ac:dyDescent="0.25"/>
  <cols>
    <col min="1" max="1" width="8.7109375" customWidth="1"/>
    <col min="2" max="21" width="11.7109375" customWidth="1"/>
  </cols>
  <sheetData>
    <row r="1" spans="1:21" ht="21.75" thickBot="1" x14ac:dyDescent="0.3">
      <c r="B1" s="135" t="s">
        <v>47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x14ac:dyDescent="0.25">
      <c r="B2" s="119" t="s">
        <v>43</v>
      </c>
      <c r="C2" s="120"/>
      <c r="D2" s="120"/>
      <c r="E2" s="121"/>
      <c r="F2" s="122"/>
      <c r="G2" s="119" t="s">
        <v>44</v>
      </c>
      <c r="H2" s="120"/>
      <c r="I2" s="120"/>
      <c r="J2" s="121"/>
      <c r="K2" s="122"/>
      <c r="L2" s="123" t="s">
        <v>45</v>
      </c>
      <c r="M2" s="27"/>
      <c r="N2" s="27"/>
      <c r="O2" s="124"/>
      <c r="P2" s="125"/>
      <c r="Q2" s="123" t="s">
        <v>46</v>
      </c>
      <c r="R2" s="27"/>
      <c r="S2" s="27"/>
      <c r="T2" s="124"/>
      <c r="U2" s="125"/>
    </row>
    <row r="3" spans="1:21" x14ac:dyDescent="0.25">
      <c r="B3" s="39" t="s">
        <v>2</v>
      </c>
      <c r="C3" s="38" t="s">
        <v>3</v>
      </c>
      <c r="D3" s="38" t="s">
        <v>4</v>
      </c>
      <c r="E3" s="38" t="s">
        <v>8</v>
      </c>
      <c r="F3" s="40" t="s">
        <v>9</v>
      </c>
      <c r="G3" s="39" t="s">
        <v>2</v>
      </c>
      <c r="H3" s="38" t="s">
        <v>3</v>
      </c>
      <c r="I3" s="38" t="s">
        <v>4</v>
      </c>
      <c r="J3" s="38" t="s">
        <v>8</v>
      </c>
      <c r="K3" s="40" t="s">
        <v>9</v>
      </c>
      <c r="L3" s="39" t="s">
        <v>2</v>
      </c>
      <c r="M3" s="38" t="s">
        <v>3</v>
      </c>
      <c r="N3" s="38" t="s">
        <v>4</v>
      </c>
      <c r="O3" s="38" t="s">
        <v>8</v>
      </c>
      <c r="P3" s="40" t="s">
        <v>9</v>
      </c>
      <c r="Q3" s="39" t="s">
        <v>2</v>
      </c>
      <c r="R3" s="38" t="s">
        <v>3</v>
      </c>
      <c r="S3" s="38" t="s">
        <v>4</v>
      </c>
      <c r="T3" s="38" t="s">
        <v>8</v>
      </c>
      <c r="U3" s="40" t="s">
        <v>9</v>
      </c>
    </row>
    <row r="4" spans="1:21" ht="15.75" thickBot="1" x14ac:dyDescent="0.3">
      <c r="B4" s="41" t="s">
        <v>5</v>
      </c>
      <c r="C4" s="24" t="s">
        <v>5</v>
      </c>
      <c r="D4" s="24" t="s">
        <v>5</v>
      </c>
      <c r="E4" s="24" t="s">
        <v>6</v>
      </c>
      <c r="F4" s="42" t="s">
        <v>6</v>
      </c>
      <c r="G4" s="41" t="s">
        <v>5</v>
      </c>
      <c r="H4" s="24" t="s">
        <v>5</v>
      </c>
      <c r="I4" s="24" t="s">
        <v>5</v>
      </c>
      <c r="J4" s="24" t="s">
        <v>6</v>
      </c>
      <c r="K4" s="42" t="s">
        <v>6</v>
      </c>
      <c r="L4" s="41" t="s">
        <v>5</v>
      </c>
      <c r="M4" s="24" t="s">
        <v>5</v>
      </c>
      <c r="N4" s="24" t="s">
        <v>5</v>
      </c>
      <c r="O4" s="24" t="s">
        <v>6</v>
      </c>
      <c r="P4" s="42" t="s">
        <v>6</v>
      </c>
      <c r="Q4" s="41" t="s">
        <v>5</v>
      </c>
      <c r="R4" s="24" t="s">
        <v>5</v>
      </c>
      <c r="S4" s="24" t="s">
        <v>5</v>
      </c>
      <c r="T4" s="24" t="s">
        <v>6</v>
      </c>
      <c r="U4" s="42" t="s">
        <v>6</v>
      </c>
    </row>
    <row r="5" spans="1:21" x14ac:dyDescent="0.25">
      <c r="A5" s="46">
        <v>0</v>
      </c>
      <c r="B5" s="126">
        <v>14558.01</v>
      </c>
      <c r="C5" s="16">
        <v>15008.01</v>
      </c>
      <c r="D5" s="16">
        <f>SUM(C5-B5)</f>
        <v>450</v>
      </c>
      <c r="E5" s="58">
        <f>SUM(1.999*D5/12)</f>
        <v>74.962500000000006</v>
      </c>
      <c r="F5" s="127">
        <f>SUM(1.999*D5/24)</f>
        <v>37.481250000000003</v>
      </c>
      <c r="G5" s="128">
        <v>15692.86</v>
      </c>
      <c r="H5" s="2">
        <v>16322.86</v>
      </c>
      <c r="I5" s="16">
        <f>SUM(H5-G5)</f>
        <v>630</v>
      </c>
      <c r="J5" s="58">
        <f>SUM(1.999*I5/12)</f>
        <v>104.94750000000001</v>
      </c>
      <c r="K5" s="127">
        <f>SUM(1.999*I5/24)</f>
        <v>52.473750000000003</v>
      </c>
      <c r="L5" s="128">
        <v>17273.7</v>
      </c>
      <c r="M5" s="2">
        <v>17723.7</v>
      </c>
      <c r="N5" s="16">
        <f>SUM(M5-L5)</f>
        <v>450</v>
      </c>
      <c r="O5" s="58">
        <f>SUM(1.999*N5/12)</f>
        <v>74.962500000000006</v>
      </c>
      <c r="P5" s="127">
        <f>SUM(1.999*N5/24)</f>
        <v>37.481250000000003</v>
      </c>
      <c r="Q5" s="128">
        <v>18773.7</v>
      </c>
      <c r="R5" s="2">
        <v>19223.7</v>
      </c>
      <c r="S5" s="16">
        <f t="shared" ref="S5:S34" si="0">SUM(R5-Q5)</f>
        <v>450</v>
      </c>
      <c r="T5" s="58">
        <f t="shared" ref="T5:T34" si="1">SUM(1.999*S5/12)</f>
        <v>74.962500000000006</v>
      </c>
      <c r="U5" s="127">
        <f t="shared" ref="U5:U34" si="2">SUM(1.999*S5/24)</f>
        <v>37.481250000000003</v>
      </c>
    </row>
    <row r="6" spans="1:21" x14ac:dyDescent="0.25">
      <c r="A6" s="46">
        <v>1</v>
      </c>
      <c r="B6" s="128">
        <v>14825.32</v>
      </c>
      <c r="C6" s="2">
        <v>15275.32</v>
      </c>
      <c r="D6" s="2">
        <f t="shared" ref="D6:D34" si="3">SUM(C6-B6)</f>
        <v>450</v>
      </c>
      <c r="E6" s="53">
        <f t="shared" ref="E6:E34" si="4">SUM(1.999*D6/12)</f>
        <v>74.962500000000006</v>
      </c>
      <c r="F6" s="129">
        <f t="shared" ref="F6:F34" si="5">SUM(1.999*D6/24)</f>
        <v>37.481250000000003</v>
      </c>
      <c r="G6" s="128">
        <v>16004.95</v>
      </c>
      <c r="H6" s="2">
        <v>16634.95</v>
      </c>
      <c r="I6" s="16">
        <f t="shared" ref="I6:I34" si="6">SUM(H6-G6)</f>
        <v>630</v>
      </c>
      <c r="J6" s="58">
        <f t="shared" ref="J6:J34" si="7">SUM(1.999*I6/12)</f>
        <v>104.94750000000001</v>
      </c>
      <c r="K6" s="127">
        <f t="shared" ref="K6:K34" si="8">SUM(1.999*I6/24)</f>
        <v>52.473750000000003</v>
      </c>
      <c r="L6" s="128">
        <v>17541.009999999998</v>
      </c>
      <c r="M6" s="2">
        <v>17991.009999999998</v>
      </c>
      <c r="N6" s="16">
        <f t="shared" ref="N6:N34" si="9">SUM(M6-L6)</f>
        <v>450</v>
      </c>
      <c r="O6" s="58">
        <f t="shared" ref="O6:O34" si="10">SUM(1.999*N6/12)</f>
        <v>74.962500000000006</v>
      </c>
      <c r="P6" s="127">
        <f t="shared" ref="P6:P34" si="11">SUM(1.999*N6/24)</f>
        <v>37.481250000000003</v>
      </c>
      <c r="Q6" s="128">
        <v>19041.009999999998</v>
      </c>
      <c r="R6" s="2">
        <v>19491.009999999998</v>
      </c>
      <c r="S6" s="16">
        <f t="shared" si="0"/>
        <v>450</v>
      </c>
      <c r="T6" s="58">
        <f t="shared" si="1"/>
        <v>74.962500000000006</v>
      </c>
      <c r="U6" s="127">
        <f t="shared" si="2"/>
        <v>37.481250000000003</v>
      </c>
    </row>
    <row r="7" spans="1:21" x14ac:dyDescent="0.25">
      <c r="A7" s="46">
        <v>2</v>
      </c>
      <c r="B7" s="128">
        <v>15092.63</v>
      </c>
      <c r="C7" s="2">
        <v>15542.63</v>
      </c>
      <c r="D7" s="2">
        <f t="shared" si="3"/>
        <v>450</v>
      </c>
      <c r="E7" s="53">
        <f t="shared" si="4"/>
        <v>74.962500000000006</v>
      </c>
      <c r="F7" s="129">
        <f t="shared" si="5"/>
        <v>37.481250000000003</v>
      </c>
      <c r="G7" s="128">
        <v>16317.04</v>
      </c>
      <c r="H7" s="2">
        <v>16767.04</v>
      </c>
      <c r="I7" s="16">
        <f t="shared" si="6"/>
        <v>450</v>
      </c>
      <c r="J7" s="58">
        <f t="shared" si="7"/>
        <v>74.962500000000006</v>
      </c>
      <c r="K7" s="127">
        <f t="shared" si="8"/>
        <v>37.481250000000003</v>
      </c>
      <c r="L7" s="128">
        <v>17808.32</v>
      </c>
      <c r="M7" s="2">
        <v>18258.32</v>
      </c>
      <c r="N7" s="16">
        <f t="shared" si="9"/>
        <v>450</v>
      </c>
      <c r="O7" s="58">
        <f t="shared" si="10"/>
        <v>74.962500000000006</v>
      </c>
      <c r="P7" s="127">
        <f t="shared" si="11"/>
        <v>37.481250000000003</v>
      </c>
      <c r="Q7" s="128">
        <v>19308.32</v>
      </c>
      <c r="R7" s="2">
        <v>19758.32</v>
      </c>
      <c r="S7" s="16">
        <f t="shared" si="0"/>
        <v>450</v>
      </c>
      <c r="T7" s="58">
        <f t="shared" si="1"/>
        <v>74.962500000000006</v>
      </c>
      <c r="U7" s="127">
        <f t="shared" si="2"/>
        <v>37.481250000000003</v>
      </c>
    </row>
    <row r="8" spans="1:21" x14ac:dyDescent="0.25">
      <c r="A8" s="46">
        <v>3</v>
      </c>
      <c r="B8" s="128">
        <v>15359.94</v>
      </c>
      <c r="C8" s="2">
        <v>15809.94</v>
      </c>
      <c r="D8" s="2">
        <f t="shared" si="3"/>
        <v>450</v>
      </c>
      <c r="E8" s="53">
        <f t="shared" si="4"/>
        <v>74.962500000000006</v>
      </c>
      <c r="F8" s="129">
        <f t="shared" si="5"/>
        <v>37.481250000000003</v>
      </c>
      <c r="G8" s="128">
        <v>16629.13</v>
      </c>
      <c r="H8" s="2">
        <v>17079.13</v>
      </c>
      <c r="I8" s="16">
        <f t="shared" si="6"/>
        <v>450</v>
      </c>
      <c r="J8" s="58">
        <f t="shared" si="7"/>
        <v>74.962500000000006</v>
      </c>
      <c r="K8" s="127">
        <f t="shared" si="8"/>
        <v>37.481250000000003</v>
      </c>
      <c r="L8" s="128">
        <v>18075.63</v>
      </c>
      <c r="M8" s="2">
        <v>18705.63</v>
      </c>
      <c r="N8" s="16">
        <f t="shared" si="9"/>
        <v>630</v>
      </c>
      <c r="O8" s="58">
        <f t="shared" si="10"/>
        <v>104.94750000000001</v>
      </c>
      <c r="P8" s="127">
        <f t="shared" si="11"/>
        <v>52.473750000000003</v>
      </c>
      <c r="Q8" s="128">
        <v>19575.63</v>
      </c>
      <c r="R8" s="2">
        <v>20025.63</v>
      </c>
      <c r="S8" s="16">
        <f t="shared" si="0"/>
        <v>450</v>
      </c>
      <c r="T8" s="58">
        <f t="shared" si="1"/>
        <v>74.962500000000006</v>
      </c>
      <c r="U8" s="127">
        <f t="shared" si="2"/>
        <v>37.481250000000003</v>
      </c>
    </row>
    <row r="9" spans="1:21" x14ac:dyDescent="0.25">
      <c r="A9" s="46">
        <v>4</v>
      </c>
      <c r="B9" s="128">
        <v>15359.94</v>
      </c>
      <c r="C9" s="2">
        <v>15809.94</v>
      </c>
      <c r="D9" s="2">
        <f t="shared" si="3"/>
        <v>450</v>
      </c>
      <c r="E9" s="53">
        <f t="shared" si="4"/>
        <v>74.962500000000006</v>
      </c>
      <c r="F9" s="129">
        <f t="shared" si="5"/>
        <v>37.481250000000003</v>
      </c>
      <c r="G9" s="128">
        <v>16629.13</v>
      </c>
      <c r="H9" s="2">
        <v>17079.13</v>
      </c>
      <c r="I9" s="16">
        <f t="shared" si="6"/>
        <v>450</v>
      </c>
      <c r="J9" s="58">
        <f t="shared" si="7"/>
        <v>74.962500000000006</v>
      </c>
      <c r="K9" s="127">
        <f t="shared" si="8"/>
        <v>37.481250000000003</v>
      </c>
      <c r="L9" s="128">
        <v>18075.63</v>
      </c>
      <c r="M9" s="2">
        <v>18705.63</v>
      </c>
      <c r="N9" s="16">
        <f t="shared" si="9"/>
        <v>630</v>
      </c>
      <c r="O9" s="58">
        <f t="shared" si="10"/>
        <v>104.94750000000001</v>
      </c>
      <c r="P9" s="127">
        <f t="shared" si="11"/>
        <v>52.473750000000003</v>
      </c>
      <c r="Q9" s="128">
        <v>19575.63</v>
      </c>
      <c r="R9" s="2">
        <v>20025.63</v>
      </c>
      <c r="S9" s="16">
        <f t="shared" si="0"/>
        <v>450</v>
      </c>
      <c r="T9" s="58">
        <f t="shared" si="1"/>
        <v>74.962500000000006</v>
      </c>
      <c r="U9" s="127">
        <f t="shared" si="2"/>
        <v>37.481250000000003</v>
      </c>
    </row>
    <row r="10" spans="1:21" x14ac:dyDescent="0.25">
      <c r="A10" s="46">
        <v>5</v>
      </c>
      <c r="B10" s="128">
        <v>15716.28</v>
      </c>
      <c r="C10" s="2">
        <v>16346.28</v>
      </c>
      <c r="D10" s="2">
        <f t="shared" si="3"/>
        <v>630</v>
      </c>
      <c r="E10" s="53">
        <f t="shared" si="4"/>
        <v>104.94750000000001</v>
      </c>
      <c r="F10" s="129">
        <f t="shared" si="5"/>
        <v>52.473750000000003</v>
      </c>
      <c r="G10" s="128">
        <v>17164.259999999998</v>
      </c>
      <c r="H10" s="2">
        <v>17614.259999999998</v>
      </c>
      <c r="I10" s="16">
        <f t="shared" si="6"/>
        <v>450</v>
      </c>
      <c r="J10" s="58">
        <f t="shared" si="7"/>
        <v>74.962500000000006</v>
      </c>
      <c r="K10" s="127">
        <f t="shared" si="8"/>
        <v>37.481250000000003</v>
      </c>
      <c r="L10" s="128">
        <v>18431.97</v>
      </c>
      <c r="M10" s="2">
        <v>18967.64</v>
      </c>
      <c r="N10" s="16">
        <f t="shared" si="9"/>
        <v>535.66999999999825</v>
      </c>
      <c r="O10" s="58">
        <f t="shared" si="10"/>
        <v>89.233694166666382</v>
      </c>
      <c r="P10" s="127">
        <f t="shared" si="11"/>
        <v>44.616847083333191</v>
      </c>
      <c r="Q10" s="128">
        <v>19931.97</v>
      </c>
      <c r="R10" s="2">
        <v>20381.900000000001</v>
      </c>
      <c r="S10" s="16">
        <f t="shared" si="0"/>
        <v>449.93000000000029</v>
      </c>
      <c r="T10" s="58">
        <f t="shared" si="1"/>
        <v>74.950839166666711</v>
      </c>
      <c r="U10" s="127">
        <f t="shared" si="2"/>
        <v>37.475419583333355</v>
      </c>
    </row>
    <row r="11" spans="1:21" x14ac:dyDescent="0.25">
      <c r="A11" s="46">
        <v>6</v>
      </c>
      <c r="B11" s="128">
        <v>15716.28</v>
      </c>
      <c r="C11" s="2">
        <v>16346.28</v>
      </c>
      <c r="D11" s="2">
        <f t="shared" si="3"/>
        <v>630</v>
      </c>
      <c r="E11" s="53">
        <f t="shared" si="4"/>
        <v>104.94750000000001</v>
      </c>
      <c r="F11" s="129">
        <f t="shared" si="5"/>
        <v>52.473750000000003</v>
      </c>
      <c r="G11" s="128">
        <v>17164.259999999998</v>
      </c>
      <c r="H11" s="2">
        <v>17614.259999999998</v>
      </c>
      <c r="I11" s="16">
        <f t="shared" si="6"/>
        <v>450</v>
      </c>
      <c r="J11" s="58">
        <f t="shared" si="7"/>
        <v>74.962500000000006</v>
      </c>
      <c r="K11" s="127">
        <f t="shared" si="8"/>
        <v>37.481250000000003</v>
      </c>
      <c r="L11" s="128">
        <v>18431.97</v>
      </c>
      <c r="M11" s="2">
        <v>18967.64</v>
      </c>
      <c r="N11" s="16">
        <f t="shared" si="9"/>
        <v>535.66999999999825</v>
      </c>
      <c r="O11" s="58">
        <f t="shared" si="10"/>
        <v>89.233694166666382</v>
      </c>
      <c r="P11" s="127">
        <f t="shared" si="11"/>
        <v>44.616847083333191</v>
      </c>
      <c r="Q11" s="128">
        <v>19931.97</v>
      </c>
      <c r="R11" s="2">
        <v>20381.900000000001</v>
      </c>
      <c r="S11" s="16">
        <f t="shared" si="0"/>
        <v>449.93000000000029</v>
      </c>
      <c r="T11" s="58">
        <f t="shared" si="1"/>
        <v>74.950839166666711</v>
      </c>
      <c r="U11" s="127">
        <f t="shared" si="2"/>
        <v>37.475419583333355</v>
      </c>
    </row>
    <row r="12" spans="1:21" x14ac:dyDescent="0.25">
      <c r="A12" s="46">
        <v>7</v>
      </c>
      <c r="B12" s="128">
        <v>16072.62</v>
      </c>
      <c r="C12" s="2">
        <v>16702.62</v>
      </c>
      <c r="D12" s="2">
        <f t="shared" si="3"/>
        <v>629.99999999999818</v>
      </c>
      <c r="E12" s="53">
        <f t="shared" si="4"/>
        <v>104.94749999999971</v>
      </c>
      <c r="F12" s="129">
        <f t="shared" si="5"/>
        <v>52.473749999999853</v>
      </c>
      <c r="G12" s="128">
        <v>17699.39</v>
      </c>
      <c r="H12" s="2">
        <v>18149.39</v>
      </c>
      <c r="I12" s="16">
        <f t="shared" si="6"/>
        <v>450</v>
      </c>
      <c r="J12" s="58">
        <f t="shared" si="7"/>
        <v>74.962500000000006</v>
      </c>
      <c r="K12" s="127">
        <f t="shared" si="8"/>
        <v>37.481250000000003</v>
      </c>
      <c r="L12" s="128">
        <v>18788.310000000001</v>
      </c>
      <c r="M12" s="2">
        <v>19238.310000000001</v>
      </c>
      <c r="N12" s="16">
        <f t="shared" si="9"/>
        <v>450</v>
      </c>
      <c r="O12" s="58">
        <f t="shared" si="10"/>
        <v>74.962500000000006</v>
      </c>
      <c r="P12" s="127">
        <f t="shared" si="11"/>
        <v>37.481250000000003</v>
      </c>
      <c r="Q12" s="128">
        <v>20288.310000000001</v>
      </c>
      <c r="R12" s="2">
        <v>20738.310000000001</v>
      </c>
      <c r="S12" s="16">
        <f t="shared" si="0"/>
        <v>450</v>
      </c>
      <c r="T12" s="58">
        <f t="shared" si="1"/>
        <v>74.962500000000006</v>
      </c>
      <c r="U12" s="127">
        <f t="shared" si="2"/>
        <v>37.481250000000003</v>
      </c>
    </row>
    <row r="13" spans="1:21" x14ac:dyDescent="0.25">
      <c r="A13" s="46">
        <v>8</v>
      </c>
      <c r="B13" s="128">
        <v>16072.62</v>
      </c>
      <c r="C13" s="2">
        <v>16702.62</v>
      </c>
      <c r="D13" s="2">
        <f t="shared" si="3"/>
        <v>629.99999999999818</v>
      </c>
      <c r="E13" s="53">
        <f t="shared" si="4"/>
        <v>104.94749999999971</v>
      </c>
      <c r="F13" s="129">
        <f t="shared" si="5"/>
        <v>52.473749999999853</v>
      </c>
      <c r="G13" s="128">
        <v>17699.39</v>
      </c>
      <c r="H13" s="2">
        <v>18149.39</v>
      </c>
      <c r="I13" s="16">
        <f t="shared" si="6"/>
        <v>450</v>
      </c>
      <c r="J13" s="58">
        <f t="shared" si="7"/>
        <v>74.962500000000006</v>
      </c>
      <c r="K13" s="127">
        <f t="shared" si="8"/>
        <v>37.481250000000003</v>
      </c>
      <c r="L13" s="128">
        <v>18788.310000000001</v>
      </c>
      <c r="M13" s="2">
        <v>19238.310000000001</v>
      </c>
      <c r="N13" s="16">
        <f t="shared" si="9"/>
        <v>450</v>
      </c>
      <c r="O13" s="58">
        <f t="shared" si="10"/>
        <v>74.962500000000006</v>
      </c>
      <c r="P13" s="127">
        <f t="shared" si="11"/>
        <v>37.481250000000003</v>
      </c>
      <c r="Q13" s="128">
        <v>20288.310000000001</v>
      </c>
      <c r="R13" s="2">
        <v>20738.310000000001</v>
      </c>
      <c r="S13" s="16">
        <f t="shared" si="0"/>
        <v>450</v>
      </c>
      <c r="T13" s="58">
        <f t="shared" si="1"/>
        <v>74.962500000000006</v>
      </c>
      <c r="U13" s="127">
        <f t="shared" si="2"/>
        <v>37.481250000000003</v>
      </c>
    </row>
    <row r="14" spans="1:21" x14ac:dyDescent="0.25">
      <c r="A14" s="46">
        <v>9</v>
      </c>
      <c r="B14" s="128">
        <v>16696.23</v>
      </c>
      <c r="C14" s="2">
        <v>17146.23</v>
      </c>
      <c r="D14" s="2">
        <f t="shared" si="3"/>
        <v>450</v>
      </c>
      <c r="E14" s="53">
        <f t="shared" si="4"/>
        <v>74.962500000000006</v>
      </c>
      <c r="F14" s="129">
        <f t="shared" si="5"/>
        <v>37.481250000000003</v>
      </c>
      <c r="G14" s="128">
        <v>18234.52</v>
      </c>
      <c r="H14" s="2">
        <v>18864.52</v>
      </c>
      <c r="I14" s="16">
        <f t="shared" si="6"/>
        <v>630</v>
      </c>
      <c r="J14" s="58">
        <f t="shared" si="7"/>
        <v>104.94750000000001</v>
      </c>
      <c r="K14" s="127">
        <f t="shared" si="8"/>
        <v>52.473750000000003</v>
      </c>
      <c r="L14" s="128">
        <v>19411.919999999998</v>
      </c>
      <c r="M14" s="2">
        <v>19861.919999999998</v>
      </c>
      <c r="N14" s="16">
        <f t="shared" si="9"/>
        <v>450</v>
      </c>
      <c r="O14" s="58">
        <f t="shared" si="10"/>
        <v>74.962500000000006</v>
      </c>
      <c r="P14" s="127">
        <f t="shared" si="11"/>
        <v>37.481250000000003</v>
      </c>
      <c r="Q14" s="128">
        <v>20911.919999999998</v>
      </c>
      <c r="R14" s="2">
        <v>21361.919999999998</v>
      </c>
      <c r="S14" s="16">
        <f t="shared" si="0"/>
        <v>450</v>
      </c>
      <c r="T14" s="58">
        <f t="shared" si="1"/>
        <v>74.962500000000006</v>
      </c>
      <c r="U14" s="127">
        <f t="shared" si="2"/>
        <v>37.481250000000003</v>
      </c>
    </row>
    <row r="15" spans="1:21" x14ac:dyDescent="0.25">
      <c r="A15" s="46">
        <v>10</v>
      </c>
      <c r="B15" s="128">
        <v>16696.23</v>
      </c>
      <c r="C15" s="2">
        <v>17146.23</v>
      </c>
      <c r="D15" s="2">
        <f t="shared" si="3"/>
        <v>450</v>
      </c>
      <c r="E15" s="53">
        <f t="shared" si="4"/>
        <v>74.962500000000006</v>
      </c>
      <c r="F15" s="129">
        <f t="shared" si="5"/>
        <v>37.481250000000003</v>
      </c>
      <c r="G15" s="128">
        <v>18234.52</v>
      </c>
      <c r="H15" s="2">
        <v>18864.52</v>
      </c>
      <c r="I15" s="16">
        <f t="shared" si="6"/>
        <v>630</v>
      </c>
      <c r="J15" s="58">
        <f t="shared" si="7"/>
        <v>104.94750000000001</v>
      </c>
      <c r="K15" s="127">
        <f t="shared" si="8"/>
        <v>52.473750000000003</v>
      </c>
      <c r="L15" s="128">
        <v>19411.919999999998</v>
      </c>
      <c r="M15" s="2">
        <v>19861.919999999998</v>
      </c>
      <c r="N15" s="16">
        <f t="shared" si="9"/>
        <v>450</v>
      </c>
      <c r="O15" s="58">
        <f t="shared" si="10"/>
        <v>74.962500000000006</v>
      </c>
      <c r="P15" s="127">
        <f t="shared" si="11"/>
        <v>37.481250000000003</v>
      </c>
      <c r="Q15" s="128">
        <v>20911.919999999998</v>
      </c>
      <c r="R15" s="2">
        <v>21361.919999999998</v>
      </c>
      <c r="S15" s="16">
        <f t="shared" si="0"/>
        <v>450</v>
      </c>
      <c r="T15" s="58">
        <f t="shared" si="1"/>
        <v>74.962500000000006</v>
      </c>
      <c r="U15" s="127">
        <f t="shared" si="2"/>
        <v>37.481250000000003</v>
      </c>
    </row>
    <row r="16" spans="1:21" x14ac:dyDescent="0.25">
      <c r="A16" s="46">
        <v>11</v>
      </c>
      <c r="B16" s="128">
        <v>17319.84</v>
      </c>
      <c r="C16" s="2">
        <v>17769.84</v>
      </c>
      <c r="D16" s="2">
        <f t="shared" si="3"/>
        <v>450</v>
      </c>
      <c r="E16" s="53">
        <f t="shared" si="4"/>
        <v>74.962500000000006</v>
      </c>
      <c r="F16" s="129">
        <f t="shared" si="5"/>
        <v>37.481250000000003</v>
      </c>
      <c r="G16" s="128">
        <v>18769.650000000001</v>
      </c>
      <c r="H16" s="2">
        <v>19219.650000000001</v>
      </c>
      <c r="I16" s="16">
        <f t="shared" si="6"/>
        <v>450</v>
      </c>
      <c r="J16" s="58">
        <f t="shared" si="7"/>
        <v>74.962500000000006</v>
      </c>
      <c r="K16" s="127">
        <f t="shared" si="8"/>
        <v>37.481250000000003</v>
      </c>
      <c r="L16" s="128">
        <v>20035.53</v>
      </c>
      <c r="M16" s="2">
        <v>20485.53</v>
      </c>
      <c r="N16" s="16">
        <f t="shared" si="9"/>
        <v>450</v>
      </c>
      <c r="O16" s="58">
        <f t="shared" si="10"/>
        <v>74.962500000000006</v>
      </c>
      <c r="P16" s="127">
        <f t="shared" si="11"/>
        <v>37.481250000000003</v>
      </c>
      <c r="Q16" s="128">
        <v>21535.53</v>
      </c>
      <c r="R16" s="2">
        <v>21985.5</v>
      </c>
      <c r="S16" s="16">
        <f t="shared" si="0"/>
        <v>449.97000000000116</v>
      </c>
      <c r="T16" s="58">
        <f t="shared" si="1"/>
        <v>74.957502500000189</v>
      </c>
      <c r="U16" s="127">
        <f t="shared" si="2"/>
        <v>37.478751250000094</v>
      </c>
    </row>
    <row r="17" spans="1:21" x14ac:dyDescent="0.25">
      <c r="A17" s="46">
        <v>12</v>
      </c>
      <c r="B17" s="128">
        <v>17319.84</v>
      </c>
      <c r="C17" s="2">
        <v>17769.84</v>
      </c>
      <c r="D17" s="2">
        <f t="shared" si="3"/>
        <v>450</v>
      </c>
      <c r="E17" s="53">
        <f t="shared" si="4"/>
        <v>74.962500000000006</v>
      </c>
      <c r="F17" s="129">
        <f t="shared" si="5"/>
        <v>37.481250000000003</v>
      </c>
      <c r="G17" s="128">
        <v>18769.650000000001</v>
      </c>
      <c r="H17" s="2">
        <v>19219.650000000001</v>
      </c>
      <c r="I17" s="16">
        <f t="shared" si="6"/>
        <v>450</v>
      </c>
      <c r="J17" s="58">
        <f t="shared" si="7"/>
        <v>74.962500000000006</v>
      </c>
      <c r="K17" s="127">
        <f t="shared" si="8"/>
        <v>37.481250000000003</v>
      </c>
      <c r="L17" s="128">
        <v>20035.53</v>
      </c>
      <c r="M17" s="2">
        <v>20485.53</v>
      </c>
      <c r="N17" s="16">
        <f t="shared" si="9"/>
        <v>450</v>
      </c>
      <c r="O17" s="58">
        <f t="shared" si="10"/>
        <v>74.962500000000006</v>
      </c>
      <c r="P17" s="127">
        <f t="shared" si="11"/>
        <v>37.481250000000003</v>
      </c>
      <c r="Q17" s="128">
        <v>21535.53</v>
      </c>
      <c r="R17" s="2">
        <v>21985.5</v>
      </c>
      <c r="S17" s="16">
        <f t="shared" si="0"/>
        <v>449.97000000000116</v>
      </c>
      <c r="T17" s="58">
        <f t="shared" si="1"/>
        <v>74.957502500000189</v>
      </c>
      <c r="U17" s="127">
        <f t="shared" si="2"/>
        <v>37.478751250000094</v>
      </c>
    </row>
    <row r="18" spans="1:21" x14ac:dyDescent="0.25">
      <c r="A18" s="46">
        <v>13</v>
      </c>
      <c r="B18" s="128">
        <v>17943.45</v>
      </c>
      <c r="C18" s="2">
        <v>18573.45</v>
      </c>
      <c r="D18" s="2">
        <f t="shared" si="3"/>
        <v>630</v>
      </c>
      <c r="E18" s="53">
        <f t="shared" si="4"/>
        <v>104.94750000000001</v>
      </c>
      <c r="F18" s="129">
        <f t="shared" si="5"/>
        <v>52.473750000000003</v>
      </c>
      <c r="G18" s="128">
        <v>19304.78</v>
      </c>
      <c r="H18" s="2">
        <v>19754.78</v>
      </c>
      <c r="I18" s="16">
        <f t="shared" si="6"/>
        <v>450</v>
      </c>
      <c r="J18" s="58">
        <f t="shared" si="7"/>
        <v>74.962500000000006</v>
      </c>
      <c r="K18" s="127">
        <f t="shared" si="8"/>
        <v>37.481250000000003</v>
      </c>
      <c r="L18" s="128">
        <v>20659.14</v>
      </c>
      <c r="M18" s="2">
        <v>21109.14</v>
      </c>
      <c r="N18" s="16">
        <f t="shared" si="9"/>
        <v>450</v>
      </c>
      <c r="O18" s="58">
        <f t="shared" si="10"/>
        <v>74.962500000000006</v>
      </c>
      <c r="P18" s="127">
        <f t="shared" si="11"/>
        <v>37.481250000000003</v>
      </c>
      <c r="Q18" s="128">
        <v>22159.14</v>
      </c>
      <c r="R18" s="2">
        <v>22609.14</v>
      </c>
      <c r="S18" s="16">
        <f t="shared" si="0"/>
        <v>450</v>
      </c>
      <c r="T18" s="58">
        <f t="shared" si="1"/>
        <v>74.962500000000006</v>
      </c>
      <c r="U18" s="127">
        <f t="shared" si="2"/>
        <v>37.481250000000003</v>
      </c>
    </row>
    <row r="19" spans="1:21" x14ac:dyDescent="0.25">
      <c r="A19" s="46">
        <v>14</v>
      </c>
      <c r="B19" s="128">
        <v>17943.45</v>
      </c>
      <c r="C19" s="2">
        <v>18573.45</v>
      </c>
      <c r="D19" s="2">
        <f t="shared" si="3"/>
        <v>630</v>
      </c>
      <c r="E19" s="53">
        <f t="shared" si="4"/>
        <v>104.94750000000001</v>
      </c>
      <c r="F19" s="129">
        <f t="shared" si="5"/>
        <v>52.473750000000003</v>
      </c>
      <c r="G19" s="128">
        <v>19304.78</v>
      </c>
      <c r="H19" s="2">
        <v>19754.78</v>
      </c>
      <c r="I19" s="16">
        <f t="shared" si="6"/>
        <v>450</v>
      </c>
      <c r="J19" s="58">
        <f t="shared" si="7"/>
        <v>74.962500000000006</v>
      </c>
      <c r="K19" s="127">
        <f t="shared" si="8"/>
        <v>37.481250000000003</v>
      </c>
      <c r="L19" s="128">
        <v>20659.14</v>
      </c>
      <c r="M19" s="2">
        <v>21109.14</v>
      </c>
      <c r="N19" s="16">
        <f t="shared" si="9"/>
        <v>450</v>
      </c>
      <c r="O19" s="58">
        <f t="shared" si="10"/>
        <v>74.962500000000006</v>
      </c>
      <c r="P19" s="127">
        <f t="shared" si="11"/>
        <v>37.481250000000003</v>
      </c>
      <c r="Q19" s="128">
        <v>22159.14</v>
      </c>
      <c r="R19" s="2">
        <v>22609.14</v>
      </c>
      <c r="S19" s="16">
        <f t="shared" si="0"/>
        <v>450</v>
      </c>
      <c r="T19" s="58">
        <f t="shared" si="1"/>
        <v>74.962500000000006</v>
      </c>
      <c r="U19" s="127">
        <f t="shared" si="2"/>
        <v>37.481250000000003</v>
      </c>
    </row>
    <row r="20" spans="1:21" x14ac:dyDescent="0.25">
      <c r="A20" s="46">
        <v>15</v>
      </c>
      <c r="B20" s="128">
        <v>18567.060000000001</v>
      </c>
      <c r="C20" s="2">
        <v>19017.060000000001</v>
      </c>
      <c r="D20" s="2">
        <f t="shared" si="3"/>
        <v>450</v>
      </c>
      <c r="E20" s="53">
        <f t="shared" si="4"/>
        <v>74.962500000000006</v>
      </c>
      <c r="F20" s="129">
        <f t="shared" si="5"/>
        <v>37.481250000000003</v>
      </c>
      <c r="G20" s="128">
        <v>19839.91</v>
      </c>
      <c r="H20" s="2">
        <v>20289.91</v>
      </c>
      <c r="I20" s="16">
        <f t="shared" si="6"/>
        <v>450</v>
      </c>
      <c r="J20" s="58">
        <f t="shared" si="7"/>
        <v>74.962500000000006</v>
      </c>
      <c r="K20" s="127">
        <f t="shared" si="8"/>
        <v>37.481250000000003</v>
      </c>
      <c r="L20" s="128">
        <v>21282.75</v>
      </c>
      <c r="M20" s="2">
        <v>21732.75</v>
      </c>
      <c r="N20" s="16">
        <f t="shared" si="9"/>
        <v>450</v>
      </c>
      <c r="O20" s="58">
        <f t="shared" si="10"/>
        <v>74.962500000000006</v>
      </c>
      <c r="P20" s="127">
        <f t="shared" si="11"/>
        <v>37.481250000000003</v>
      </c>
      <c r="Q20" s="128">
        <v>22782.75</v>
      </c>
      <c r="R20" s="2">
        <v>23232.75</v>
      </c>
      <c r="S20" s="16">
        <f t="shared" si="0"/>
        <v>450</v>
      </c>
      <c r="T20" s="58">
        <f t="shared" si="1"/>
        <v>74.962500000000006</v>
      </c>
      <c r="U20" s="127">
        <f t="shared" si="2"/>
        <v>37.481250000000003</v>
      </c>
    </row>
    <row r="21" spans="1:21" x14ac:dyDescent="0.25">
      <c r="A21" s="46">
        <v>16</v>
      </c>
      <c r="B21" s="128">
        <v>18567.060000000001</v>
      </c>
      <c r="C21" s="2">
        <v>19017.060000000001</v>
      </c>
      <c r="D21" s="2">
        <f t="shared" si="3"/>
        <v>450</v>
      </c>
      <c r="E21" s="53">
        <f t="shared" si="4"/>
        <v>74.962500000000006</v>
      </c>
      <c r="F21" s="129">
        <f t="shared" si="5"/>
        <v>37.481250000000003</v>
      </c>
      <c r="G21" s="128">
        <v>19839.91</v>
      </c>
      <c r="H21" s="2">
        <v>20289.91</v>
      </c>
      <c r="I21" s="16">
        <f t="shared" si="6"/>
        <v>450</v>
      </c>
      <c r="J21" s="58">
        <f t="shared" si="7"/>
        <v>74.962500000000006</v>
      </c>
      <c r="K21" s="127">
        <f t="shared" si="8"/>
        <v>37.481250000000003</v>
      </c>
      <c r="L21" s="128">
        <v>21282.75</v>
      </c>
      <c r="M21" s="2">
        <v>21732.75</v>
      </c>
      <c r="N21" s="16">
        <f t="shared" si="9"/>
        <v>450</v>
      </c>
      <c r="O21" s="58">
        <f t="shared" si="10"/>
        <v>74.962500000000006</v>
      </c>
      <c r="P21" s="127">
        <f t="shared" si="11"/>
        <v>37.481250000000003</v>
      </c>
      <c r="Q21" s="128">
        <v>22782.75</v>
      </c>
      <c r="R21" s="2">
        <v>23232.75</v>
      </c>
      <c r="S21" s="16">
        <f t="shared" si="0"/>
        <v>450</v>
      </c>
      <c r="T21" s="58">
        <f t="shared" si="1"/>
        <v>74.962500000000006</v>
      </c>
      <c r="U21" s="127">
        <f t="shared" si="2"/>
        <v>37.481250000000003</v>
      </c>
    </row>
    <row r="22" spans="1:21" x14ac:dyDescent="0.25">
      <c r="A22" s="46">
        <v>17</v>
      </c>
      <c r="B22" s="128">
        <v>19190.669999999998</v>
      </c>
      <c r="C22" s="2">
        <v>19640.669999999998</v>
      </c>
      <c r="D22" s="2">
        <f t="shared" si="3"/>
        <v>450</v>
      </c>
      <c r="E22" s="53">
        <f t="shared" si="4"/>
        <v>74.962500000000006</v>
      </c>
      <c r="F22" s="129">
        <f t="shared" si="5"/>
        <v>37.481250000000003</v>
      </c>
      <c r="G22" s="128">
        <v>20375.04</v>
      </c>
      <c r="H22" s="2">
        <v>20825.04</v>
      </c>
      <c r="I22" s="16">
        <f t="shared" si="6"/>
        <v>450</v>
      </c>
      <c r="J22" s="58">
        <f t="shared" si="7"/>
        <v>74.962500000000006</v>
      </c>
      <c r="K22" s="127">
        <f t="shared" si="8"/>
        <v>37.481250000000003</v>
      </c>
      <c r="L22" s="128">
        <v>21906.36</v>
      </c>
      <c r="M22" s="2">
        <v>22356.36</v>
      </c>
      <c r="N22" s="16">
        <f t="shared" si="9"/>
        <v>450</v>
      </c>
      <c r="O22" s="58">
        <f t="shared" si="10"/>
        <v>74.962500000000006</v>
      </c>
      <c r="P22" s="127">
        <f t="shared" si="11"/>
        <v>37.481250000000003</v>
      </c>
      <c r="Q22" s="128">
        <v>23406.36</v>
      </c>
      <c r="R22" s="2">
        <v>23856.36</v>
      </c>
      <c r="S22" s="16">
        <f t="shared" si="0"/>
        <v>450</v>
      </c>
      <c r="T22" s="58">
        <f t="shared" si="1"/>
        <v>74.962500000000006</v>
      </c>
      <c r="U22" s="127">
        <f t="shared" si="2"/>
        <v>37.481250000000003</v>
      </c>
    </row>
    <row r="23" spans="1:21" x14ac:dyDescent="0.25">
      <c r="A23" s="46">
        <v>18</v>
      </c>
      <c r="B23" s="128">
        <v>19190.669999999998</v>
      </c>
      <c r="C23" s="2">
        <v>19640.669999999998</v>
      </c>
      <c r="D23" s="2">
        <f t="shared" si="3"/>
        <v>450</v>
      </c>
      <c r="E23" s="53">
        <f t="shared" si="4"/>
        <v>74.962500000000006</v>
      </c>
      <c r="F23" s="129">
        <f t="shared" si="5"/>
        <v>37.481250000000003</v>
      </c>
      <c r="G23" s="128">
        <v>20375.04</v>
      </c>
      <c r="H23" s="2">
        <v>20825.04</v>
      </c>
      <c r="I23" s="16">
        <f t="shared" si="6"/>
        <v>450</v>
      </c>
      <c r="J23" s="58">
        <f t="shared" si="7"/>
        <v>74.962500000000006</v>
      </c>
      <c r="K23" s="127">
        <f t="shared" si="8"/>
        <v>37.481250000000003</v>
      </c>
      <c r="L23" s="128">
        <v>21906.36</v>
      </c>
      <c r="M23" s="2">
        <v>22356.36</v>
      </c>
      <c r="N23" s="16">
        <f t="shared" si="9"/>
        <v>450</v>
      </c>
      <c r="O23" s="58">
        <f t="shared" si="10"/>
        <v>74.962500000000006</v>
      </c>
      <c r="P23" s="127">
        <f t="shared" si="11"/>
        <v>37.481250000000003</v>
      </c>
      <c r="Q23" s="128">
        <v>23406.36</v>
      </c>
      <c r="R23" s="2">
        <v>23856.36</v>
      </c>
      <c r="S23" s="16">
        <f t="shared" si="0"/>
        <v>450</v>
      </c>
      <c r="T23" s="58">
        <f t="shared" si="1"/>
        <v>74.962500000000006</v>
      </c>
      <c r="U23" s="127">
        <f t="shared" si="2"/>
        <v>37.481250000000003</v>
      </c>
    </row>
    <row r="24" spans="1:21" x14ac:dyDescent="0.25">
      <c r="A24" s="46">
        <v>19</v>
      </c>
      <c r="B24" s="128">
        <v>19814.28</v>
      </c>
      <c r="C24" s="2">
        <v>20264.28</v>
      </c>
      <c r="D24" s="2">
        <f t="shared" si="3"/>
        <v>450</v>
      </c>
      <c r="E24" s="53">
        <f t="shared" si="4"/>
        <v>74.962500000000006</v>
      </c>
      <c r="F24" s="129">
        <f t="shared" si="5"/>
        <v>37.481250000000003</v>
      </c>
      <c r="G24" s="128">
        <v>20910.169999999998</v>
      </c>
      <c r="H24" s="2">
        <v>21360.17</v>
      </c>
      <c r="I24" s="16">
        <f t="shared" si="6"/>
        <v>450</v>
      </c>
      <c r="J24" s="58">
        <f t="shared" si="7"/>
        <v>74.962500000000006</v>
      </c>
      <c r="K24" s="127">
        <f t="shared" si="8"/>
        <v>37.481250000000003</v>
      </c>
      <c r="L24" s="128">
        <v>22529.97</v>
      </c>
      <c r="M24" s="2">
        <v>22979.97</v>
      </c>
      <c r="N24" s="16">
        <f t="shared" si="9"/>
        <v>450</v>
      </c>
      <c r="O24" s="58">
        <f t="shared" si="10"/>
        <v>74.962500000000006</v>
      </c>
      <c r="P24" s="127">
        <f t="shared" si="11"/>
        <v>37.481250000000003</v>
      </c>
      <c r="Q24" s="128">
        <v>24029.97</v>
      </c>
      <c r="R24" s="2">
        <v>24479.97</v>
      </c>
      <c r="S24" s="16">
        <f t="shared" si="0"/>
        <v>450</v>
      </c>
      <c r="T24" s="58">
        <f t="shared" si="1"/>
        <v>74.962500000000006</v>
      </c>
      <c r="U24" s="127">
        <f t="shared" si="2"/>
        <v>37.481250000000003</v>
      </c>
    </row>
    <row r="25" spans="1:21" x14ac:dyDescent="0.25">
      <c r="A25" s="46">
        <v>20</v>
      </c>
      <c r="B25" s="128">
        <v>19814.28</v>
      </c>
      <c r="C25" s="2">
        <v>20264.28</v>
      </c>
      <c r="D25" s="2">
        <f t="shared" si="3"/>
        <v>450</v>
      </c>
      <c r="E25" s="53">
        <f t="shared" si="4"/>
        <v>74.962500000000006</v>
      </c>
      <c r="F25" s="129">
        <f t="shared" si="5"/>
        <v>37.481250000000003</v>
      </c>
      <c r="G25" s="128">
        <v>20910.169999999998</v>
      </c>
      <c r="H25" s="2">
        <v>21360.17</v>
      </c>
      <c r="I25" s="16">
        <f t="shared" si="6"/>
        <v>450</v>
      </c>
      <c r="J25" s="58">
        <f t="shared" si="7"/>
        <v>74.962500000000006</v>
      </c>
      <c r="K25" s="127">
        <f t="shared" si="8"/>
        <v>37.481250000000003</v>
      </c>
      <c r="L25" s="128">
        <v>22529.97</v>
      </c>
      <c r="M25" s="2">
        <v>22979.97</v>
      </c>
      <c r="N25" s="16">
        <f t="shared" si="9"/>
        <v>450</v>
      </c>
      <c r="O25" s="58">
        <f t="shared" si="10"/>
        <v>74.962500000000006</v>
      </c>
      <c r="P25" s="127">
        <f t="shared" si="11"/>
        <v>37.481250000000003</v>
      </c>
      <c r="Q25" s="128">
        <v>24029.97</v>
      </c>
      <c r="R25" s="2">
        <v>24479.97</v>
      </c>
      <c r="S25" s="16">
        <f t="shared" si="0"/>
        <v>450</v>
      </c>
      <c r="T25" s="58">
        <f t="shared" si="1"/>
        <v>74.962500000000006</v>
      </c>
      <c r="U25" s="127">
        <f t="shared" si="2"/>
        <v>37.481250000000003</v>
      </c>
    </row>
    <row r="26" spans="1:21" x14ac:dyDescent="0.25">
      <c r="A26" s="46">
        <v>21</v>
      </c>
      <c r="B26" s="128">
        <v>20437.89</v>
      </c>
      <c r="C26" s="2">
        <v>20887.89</v>
      </c>
      <c r="D26" s="2">
        <f t="shared" si="3"/>
        <v>450</v>
      </c>
      <c r="E26" s="53">
        <f t="shared" si="4"/>
        <v>74.962500000000006</v>
      </c>
      <c r="F26" s="129">
        <f t="shared" si="5"/>
        <v>37.481250000000003</v>
      </c>
      <c r="G26" s="128">
        <v>21445.3</v>
      </c>
      <c r="H26" s="2">
        <v>21895.3</v>
      </c>
      <c r="I26" s="16">
        <f t="shared" si="6"/>
        <v>450</v>
      </c>
      <c r="J26" s="58">
        <f t="shared" si="7"/>
        <v>74.962500000000006</v>
      </c>
      <c r="K26" s="127">
        <f t="shared" si="8"/>
        <v>37.481250000000003</v>
      </c>
      <c r="L26" s="128">
        <v>23153.58</v>
      </c>
      <c r="M26" s="2">
        <v>23603.58</v>
      </c>
      <c r="N26" s="16">
        <f t="shared" si="9"/>
        <v>450</v>
      </c>
      <c r="O26" s="58">
        <f t="shared" si="10"/>
        <v>74.962500000000006</v>
      </c>
      <c r="P26" s="127">
        <f t="shared" si="11"/>
        <v>37.481250000000003</v>
      </c>
      <c r="Q26" s="128">
        <v>24653.58</v>
      </c>
      <c r="R26" s="2">
        <v>25103.58</v>
      </c>
      <c r="S26" s="16">
        <f t="shared" si="0"/>
        <v>450</v>
      </c>
      <c r="T26" s="58">
        <f t="shared" si="1"/>
        <v>74.962500000000006</v>
      </c>
      <c r="U26" s="127">
        <f t="shared" si="2"/>
        <v>37.481250000000003</v>
      </c>
    </row>
    <row r="27" spans="1:21" x14ac:dyDescent="0.25">
      <c r="A27" s="46">
        <v>22</v>
      </c>
      <c r="B27" s="128">
        <v>20437.89</v>
      </c>
      <c r="C27" s="2">
        <v>20887.89</v>
      </c>
      <c r="D27" s="2">
        <f t="shared" si="3"/>
        <v>450</v>
      </c>
      <c r="E27" s="53">
        <f t="shared" si="4"/>
        <v>74.962500000000006</v>
      </c>
      <c r="F27" s="129">
        <f t="shared" si="5"/>
        <v>37.481250000000003</v>
      </c>
      <c r="G27" s="128">
        <v>21445.3</v>
      </c>
      <c r="H27" s="2">
        <v>21895.3</v>
      </c>
      <c r="I27" s="16">
        <f t="shared" si="6"/>
        <v>450</v>
      </c>
      <c r="J27" s="58">
        <f t="shared" si="7"/>
        <v>74.962500000000006</v>
      </c>
      <c r="K27" s="127">
        <f t="shared" si="8"/>
        <v>37.481250000000003</v>
      </c>
      <c r="L27" s="128">
        <v>23153.58</v>
      </c>
      <c r="M27" s="2">
        <v>23603.58</v>
      </c>
      <c r="N27" s="16">
        <f t="shared" si="9"/>
        <v>450</v>
      </c>
      <c r="O27" s="58">
        <f t="shared" si="10"/>
        <v>74.962500000000006</v>
      </c>
      <c r="P27" s="127">
        <f t="shared" si="11"/>
        <v>37.481250000000003</v>
      </c>
      <c r="Q27" s="128">
        <v>24653.58</v>
      </c>
      <c r="R27" s="2">
        <v>25103.58</v>
      </c>
      <c r="S27" s="16">
        <f t="shared" si="0"/>
        <v>450</v>
      </c>
      <c r="T27" s="58">
        <f t="shared" si="1"/>
        <v>74.962500000000006</v>
      </c>
      <c r="U27" s="127">
        <f t="shared" si="2"/>
        <v>37.481250000000003</v>
      </c>
    </row>
    <row r="28" spans="1:21" x14ac:dyDescent="0.25">
      <c r="A28" s="46">
        <v>23</v>
      </c>
      <c r="B28" s="128">
        <v>21061.5</v>
      </c>
      <c r="C28" s="2">
        <v>21511.5</v>
      </c>
      <c r="D28" s="2">
        <f t="shared" si="3"/>
        <v>450</v>
      </c>
      <c r="E28" s="53">
        <f t="shared" si="4"/>
        <v>74.962500000000006</v>
      </c>
      <c r="F28" s="129">
        <f t="shared" si="5"/>
        <v>37.481250000000003</v>
      </c>
      <c r="G28" s="128">
        <v>21980.43</v>
      </c>
      <c r="H28" s="2">
        <v>22430.43</v>
      </c>
      <c r="I28" s="16">
        <f t="shared" si="6"/>
        <v>450</v>
      </c>
      <c r="J28" s="58">
        <f t="shared" si="7"/>
        <v>74.962500000000006</v>
      </c>
      <c r="K28" s="127">
        <f t="shared" si="8"/>
        <v>37.481250000000003</v>
      </c>
      <c r="L28" s="128">
        <v>23777.19</v>
      </c>
      <c r="M28" s="2">
        <v>24227.19</v>
      </c>
      <c r="N28" s="16">
        <f t="shared" si="9"/>
        <v>450</v>
      </c>
      <c r="O28" s="58">
        <f t="shared" si="10"/>
        <v>74.962500000000006</v>
      </c>
      <c r="P28" s="127">
        <f t="shared" si="11"/>
        <v>37.481250000000003</v>
      </c>
      <c r="Q28" s="128">
        <v>25277.19</v>
      </c>
      <c r="R28" s="2">
        <v>25727.19</v>
      </c>
      <c r="S28" s="16">
        <f t="shared" si="0"/>
        <v>450</v>
      </c>
      <c r="T28" s="58">
        <f t="shared" si="1"/>
        <v>74.962500000000006</v>
      </c>
      <c r="U28" s="127">
        <f t="shared" si="2"/>
        <v>37.481250000000003</v>
      </c>
    </row>
    <row r="29" spans="1:21" x14ac:dyDescent="0.25">
      <c r="A29" s="46">
        <v>24</v>
      </c>
      <c r="B29" s="128">
        <v>21061.5</v>
      </c>
      <c r="C29" s="2">
        <v>21511.5</v>
      </c>
      <c r="D29" s="2">
        <f t="shared" si="3"/>
        <v>450</v>
      </c>
      <c r="E29" s="53">
        <f t="shared" si="4"/>
        <v>74.962500000000006</v>
      </c>
      <c r="F29" s="129">
        <f t="shared" si="5"/>
        <v>37.481250000000003</v>
      </c>
      <c r="G29" s="128">
        <v>21980.43</v>
      </c>
      <c r="H29" s="2">
        <v>22430.43</v>
      </c>
      <c r="I29" s="16">
        <f t="shared" si="6"/>
        <v>450</v>
      </c>
      <c r="J29" s="58">
        <f t="shared" si="7"/>
        <v>74.962500000000006</v>
      </c>
      <c r="K29" s="127">
        <f t="shared" si="8"/>
        <v>37.481250000000003</v>
      </c>
      <c r="L29" s="128">
        <v>23777.19</v>
      </c>
      <c r="M29" s="2">
        <v>24227.19</v>
      </c>
      <c r="N29" s="16">
        <f t="shared" si="9"/>
        <v>450</v>
      </c>
      <c r="O29" s="58">
        <f t="shared" si="10"/>
        <v>74.962500000000006</v>
      </c>
      <c r="P29" s="127">
        <f t="shared" si="11"/>
        <v>37.481250000000003</v>
      </c>
      <c r="Q29" s="128">
        <v>25277.19</v>
      </c>
      <c r="R29" s="2">
        <v>25727.19</v>
      </c>
      <c r="S29" s="16">
        <f t="shared" si="0"/>
        <v>450</v>
      </c>
      <c r="T29" s="58">
        <f t="shared" si="1"/>
        <v>74.962500000000006</v>
      </c>
      <c r="U29" s="127">
        <f t="shared" si="2"/>
        <v>37.481250000000003</v>
      </c>
    </row>
    <row r="30" spans="1:21" x14ac:dyDescent="0.25">
      <c r="A30" s="46">
        <v>25</v>
      </c>
      <c r="B30" s="128">
        <v>21685.11</v>
      </c>
      <c r="C30" s="2">
        <v>22135.11</v>
      </c>
      <c r="D30" s="2">
        <f t="shared" si="3"/>
        <v>450</v>
      </c>
      <c r="E30" s="53">
        <f t="shared" si="4"/>
        <v>74.962500000000006</v>
      </c>
      <c r="F30" s="129">
        <f t="shared" si="5"/>
        <v>37.481250000000003</v>
      </c>
      <c r="G30" s="128">
        <v>22515.56</v>
      </c>
      <c r="H30" s="2">
        <v>22965.56</v>
      </c>
      <c r="I30" s="16">
        <f t="shared" si="6"/>
        <v>450</v>
      </c>
      <c r="J30" s="58">
        <f t="shared" si="7"/>
        <v>74.962500000000006</v>
      </c>
      <c r="K30" s="127">
        <f t="shared" si="8"/>
        <v>37.481250000000003</v>
      </c>
      <c r="L30" s="128">
        <v>24400.799999999999</v>
      </c>
      <c r="M30" s="2">
        <v>24850.799999999999</v>
      </c>
      <c r="N30" s="16">
        <f t="shared" si="9"/>
        <v>450</v>
      </c>
      <c r="O30" s="58">
        <f t="shared" si="10"/>
        <v>74.962500000000006</v>
      </c>
      <c r="P30" s="127">
        <f t="shared" si="11"/>
        <v>37.481250000000003</v>
      </c>
      <c r="Q30" s="128">
        <v>25900.799999999999</v>
      </c>
      <c r="R30" s="2">
        <v>26350.799999999999</v>
      </c>
      <c r="S30" s="16">
        <f t="shared" si="0"/>
        <v>450</v>
      </c>
      <c r="T30" s="58">
        <f t="shared" si="1"/>
        <v>74.962500000000006</v>
      </c>
      <c r="U30" s="127">
        <f t="shared" si="2"/>
        <v>37.481250000000003</v>
      </c>
    </row>
    <row r="31" spans="1:21" x14ac:dyDescent="0.25">
      <c r="A31" s="46">
        <v>26</v>
      </c>
      <c r="B31" s="128">
        <v>21685.11</v>
      </c>
      <c r="C31" s="2">
        <v>22135.11</v>
      </c>
      <c r="D31" s="2">
        <f t="shared" si="3"/>
        <v>450</v>
      </c>
      <c r="E31" s="53">
        <f t="shared" si="4"/>
        <v>74.962500000000006</v>
      </c>
      <c r="F31" s="129">
        <f t="shared" si="5"/>
        <v>37.481250000000003</v>
      </c>
      <c r="G31" s="128">
        <v>22515.56</v>
      </c>
      <c r="H31" s="2">
        <v>22965.56</v>
      </c>
      <c r="I31" s="16">
        <f t="shared" si="6"/>
        <v>450</v>
      </c>
      <c r="J31" s="58">
        <f t="shared" si="7"/>
        <v>74.962500000000006</v>
      </c>
      <c r="K31" s="127">
        <f t="shared" si="8"/>
        <v>37.481250000000003</v>
      </c>
      <c r="L31" s="128">
        <v>24400.799999999999</v>
      </c>
      <c r="M31" s="2">
        <v>24850.799999999999</v>
      </c>
      <c r="N31" s="16">
        <f t="shared" si="9"/>
        <v>450</v>
      </c>
      <c r="O31" s="58">
        <f t="shared" si="10"/>
        <v>74.962500000000006</v>
      </c>
      <c r="P31" s="127">
        <f t="shared" si="11"/>
        <v>37.481250000000003</v>
      </c>
      <c r="Q31" s="128">
        <v>25900.799999999999</v>
      </c>
      <c r="R31" s="2">
        <v>26350.799999999999</v>
      </c>
      <c r="S31" s="16">
        <f t="shared" si="0"/>
        <v>450</v>
      </c>
      <c r="T31" s="58">
        <f t="shared" si="1"/>
        <v>74.962500000000006</v>
      </c>
      <c r="U31" s="127">
        <f t="shared" si="2"/>
        <v>37.481250000000003</v>
      </c>
    </row>
    <row r="32" spans="1:21" x14ac:dyDescent="0.25">
      <c r="A32" s="46">
        <v>27</v>
      </c>
      <c r="B32" s="128">
        <v>22308.720000000001</v>
      </c>
      <c r="C32" s="2">
        <v>22758.720000000001</v>
      </c>
      <c r="D32" s="2">
        <f t="shared" si="3"/>
        <v>450</v>
      </c>
      <c r="E32" s="53">
        <f t="shared" si="4"/>
        <v>74.962500000000006</v>
      </c>
      <c r="F32" s="129">
        <f t="shared" si="5"/>
        <v>37.481250000000003</v>
      </c>
      <c r="G32" s="128">
        <v>23050.69</v>
      </c>
      <c r="H32" s="2">
        <v>23500.69</v>
      </c>
      <c r="I32" s="16">
        <f t="shared" si="6"/>
        <v>450</v>
      </c>
      <c r="J32" s="58">
        <f t="shared" si="7"/>
        <v>74.962500000000006</v>
      </c>
      <c r="K32" s="127">
        <f t="shared" si="8"/>
        <v>37.481250000000003</v>
      </c>
      <c r="L32" s="128">
        <v>25024.41</v>
      </c>
      <c r="M32" s="2">
        <v>25474.41</v>
      </c>
      <c r="N32" s="16">
        <f t="shared" si="9"/>
        <v>450</v>
      </c>
      <c r="O32" s="58">
        <f t="shared" si="10"/>
        <v>74.962500000000006</v>
      </c>
      <c r="P32" s="127">
        <f t="shared" si="11"/>
        <v>37.481250000000003</v>
      </c>
      <c r="Q32" s="128">
        <v>26524.41</v>
      </c>
      <c r="R32" s="2">
        <v>26974.41</v>
      </c>
      <c r="S32" s="16">
        <f t="shared" si="0"/>
        <v>450</v>
      </c>
      <c r="T32" s="58">
        <f t="shared" si="1"/>
        <v>74.962500000000006</v>
      </c>
      <c r="U32" s="127">
        <f t="shared" si="2"/>
        <v>37.481250000000003</v>
      </c>
    </row>
    <row r="33" spans="1:21" x14ac:dyDescent="0.25">
      <c r="A33" s="46">
        <v>28</v>
      </c>
      <c r="B33" s="128">
        <v>22308.720000000001</v>
      </c>
      <c r="C33" s="2">
        <v>22758.720000000001</v>
      </c>
      <c r="D33" s="2">
        <f t="shared" si="3"/>
        <v>450</v>
      </c>
      <c r="E33" s="53">
        <f t="shared" si="4"/>
        <v>74.962500000000006</v>
      </c>
      <c r="F33" s="129">
        <f t="shared" si="5"/>
        <v>37.481250000000003</v>
      </c>
      <c r="G33" s="128">
        <v>23050.69</v>
      </c>
      <c r="H33" s="2">
        <v>23500.69</v>
      </c>
      <c r="I33" s="16">
        <f t="shared" si="6"/>
        <v>450</v>
      </c>
      <c r="J33" s="58">
        <f t="shared" si="7"/>
        <v>74.962500000000006</v>
      </c>
      <c r="K33" s="127">
        <f t="shared" si="8"/>
        <v>37.481250000000003</v>
      </c>
      <c r="L33" s="128">
        <v>25024.41</v>
      </c>
      <c r="M33" s="2">
        <v>25474.41</v>
      </c>
      <c r="N33" s="16">
        <f t="shared" si="9"/>
        <v>450</v>
      </c>
      <c r="O33" s="58">
        <f t="shared" si="10"/>
        <v>74.962500000000006</v>
      </c>
      <c r="P33" s="127">
        <f t="shared" si="11"/>
        <v>37.481250000000003</v>
      </c>
      <c r="Q33" s="128">
        <v>26524.41</v>
      </c>
      <c r="R33" s="2">
        <v>26974.41</v>
      </c>
      <c r="S33" s="16">
        <f t="shared" si="0"/>
        <v>450</v>
      </c>
      <c r="T33" s="58">
        <f t="shared" si="1"/>
        <v>74.962500000000006</v>
      </c>
      <c r="U33" s="127">
        <f t="shared" si="2"/>
        <v>37.481250000000003</v>
      </c>
    </row>
    <row r="34" spans="1:21" ht="15.75" thickBot="1" x14ac:dyDescent="0.3">
      <c r="A34" s="46">
        <v>29</v>
      </c>
      <c r="B34" s="130">
        <v>22932.33</v>
      </c>
      <c r="C34" s="11">
        <v>23382.33</v>
      </c>
      <c r="D34" s="11">
        <f t="shared" si="3"/>
        <v>450</v>
      </c>
      <c r="E34" s="52">
        <f t="shared" si="4"/>
        <v>74.962500000000006</v>
      </c>
      <c r="F34" s="131">
        <f t="shared" si="5"/>
        <v>37.481250000000003</v>
      </c>
      <c r="G34" s="130">
        <v>23585.82</v>
      </c>
      <c r="H34" s="11">
        <v>24035.82</v>
      </c>
      <c r="I34" s="132">
        <f t="shared" si="6"/>
        <v>450</v>
      </c>
      <c r="J34" s="114">
        <f t="shared" si="7"/>
        <v>74.962500000000006</v>
      </c>
      <c r="K34" s="133">
        <f t="shared" si="8"/>
        <v>37.481250000000003</v>
      </c>
      <c r="L34" s="130">
        <v>25648.02</v>
      </c>
      <c r="M34" s="11">
        <v>26098.02</v>
      </c>
      <c r="N34" s="132">
        <f t="shared" si="9"/>
        <v>450</v>
      </c>
      <c r="O34" s="114">
        <f t="shared" si="10"/>
        <v>74.962500000000006</v>
      </c>
      <c r="P34" s="133">
        <f t="shared" si="11"/>
        <v>37.481250000000003</v>
      </c>
      <c r="Q34" s="130">
        <v>26921.360000000001</v>
      </c>
      <c r="R34" s="11">
        <v>27371.360000000001</v>
      </c>
      <c r="S34" s="132">
        <f t="shared" si="0"/>
        <v>450</v>
      </c>
      <c r="T34" s="114">
        <f t="shared" si="1"/>
        <v>74.962500000000006</v>
      </c>
      <c r="U34" s="133">
        <f t="shared" si="2"/>
        <v>37.481250000000003</v>
      </c>
    </row>
    <row r="35" spans="1:21" x14ac:dyDescent="0.25">
      <c r="I35" s="134"/>
      <c r="J35" s="134"/>
      <c r="K35" s="134"/>
      <c r="L35" s="134"/>
      <c r="M35" s="134"/>
      <c r="N35" s="134"/>
      <c r="O35" s="134"/>
      <c r="P35" s="134"/>
    </row>
    <row r="36" spans="1:21" x14ac:dyDescent="0.25">
      <c r="G36" t="s">
        <v>47</v>
      </c>
      <c r="I36" s="134"/>
      <c r="J36" s="134"/>
      <c r="K36" s="134"/>
      <c r="L36" s="134"/>
    </row>
  </sheetData>
  <mergeCells count="1">
    <mergeCell ref="B1: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F59DD-8E65-481F-8192-071B23675F87}">
  <dimension ref="A1:Z34"/>
  <sheetViews>
    <sheetView workbookViewId="0">
      <selection sqref="A1:A1048576"/>
    </sheetView>
  </sheetViews>
  <sheetFormatPr defaultColWidth="12" defaultRowHeight="15" x14ac:dyDescent="0.25"/>
  <cols>
    <col min="1" max="1" width="8.7109375" style="62" customWidth="1"/>
    <col min="10" max="10" width="13.5703125" bestFit="1" customWidth="1"/>
    <col min="11" max="11" width="12.42578125" bestFit="1" customWidth="1"/>
  </cols>
  <sheetData>
    <row r="1" spans="1:26" ht="21.75" thickBot="1" x14ac:dyDescent="0.3">
      <c r="A1" s="139"/>
      <c r="B1" s="165" t="s">
        <v>16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6" x14ac:dyDescent="0.25">
      <c r="B2" s="22" t="s">
        <v>11</v>
      </c>
      <c r="C2" s="13"/>
      <c r="D2" s="13"/>
      <c r="E2" s="13"/>
      <c r="F2" s="23"/>
      <c r="G2" s="22" t="s">
        <v>12</v>
      </c>
      <c r="H2" s="13"/>
      <c r="I2" s="13"/>
      <c r="J2" s="13"/>
      <c r="K2" s="23"/>
      <c r="L2" s="22" t="s">
        <v>13</v>
      </c>
      <c r="M2" s="13"/>
      <c r="N2" s="13"/>
      <c r="O2" s="13"/>
      <c r="P2" s="23"/>
      <c r="Q2" s="22" t="s">
        <v>14</v>
      </c>
      <c r="R2" s="13"/>
      <c r="S2" s="13"/>
      <c r="T2" s="13"/>
      <c r="U2" s="23"/>
      <c r="V2" s="22" t="s">
        <v>15</v>
      </c>
      <c r="W2" s="13"/>
      <c r="X2" s="13"/>
      <c r="Y2" s="13"/>
      <c r="Z2" s="23"/>
    </row>
    <row r="3" spans="1:26" x14ac:dyDescent="0.25">
      <c r="B3" s="61" t="s">
        <v>2</v>
      </c>
      <c r="C3" s="62" t="s">
        <v>3</v>
      </c>
      <c r="D3" s="62" t="s">
        <v>4</v>
      </c>
      <c r="E3" s="62" t="s">
        <v>8</v>
      </c>
      <c r="F3" s="63" t="s">
        <v>9</v>
      </c>
      <c r="G3" s="61" t="s">
        <v>2</v>
      </c>
      <c r="H3" s="62" t="s">
        <v>3</v>
      </c>
      <c r="I3" s="62" t="s">
        <v>4</v>
      </c>
      <c r="J3" s="62" t="s">
        <v>8</v>
      </c>
      <c r="K3" s="63" t="s">
        <v>9</v>
      </c>
      <c r="L3" s="61" t="s">
        <v>2</v>
      </c>
      <c r="M3" s="62" t="s">
        <v>3</v>
      </c>
      <c r="N3" s="62" t="s">
        <v>4</v>
      </c>
      <c r="O3" s="62" t="s">
        <v>8</v>
      </c>
      <c r="P3" s="63" t="s">
        <v>9</v>
      </c>
      <c r="Q3" s="61" t="s">
        <v>2</v>
      </c>
      <c r="R3" s="62" t="s">
        <v>3</v>
      </c>
      <c r="S3" s="62" t="s">
        <v>4</v>
      </c>
      <c r="T3" s="62" t="s">
        <v>8</v>
      </c>
      <c r="U3" s="63" t="s">
        <v>9</v>
      </c>
      <c r="V3" s="61" t="s">
        <v>2</v>
      </c>
      <c r="W3" s="62" t="s">
        <v>3</v>
      </c>
      <c r="X3" s="62" t="s">
        <v>4</v>
      </c>
      <c r="Y3" s="62" t="s">
        <v>8</v>
      </c>
      <c r="Z3" s="63" t="s">
        <v>9</v>
      </c>
    </row>
    <row r="4" spans="1:26" ht="15.75" thickBot="1" x14ac:dyDescent="0.3">
      <c r="B4" s="64" t="s">
        <v>5</v>
      </c>
      <c r="C4" s="65" t="s">
        <v>5</v>
      </c>
      <c r="D4" s="65" t="s">
        <v>5</v>
      </c>
      <c r="E4" s="65" t="s">
        <v>6</v>
      </c>
      <c r="F4" s="66" t="s">
        <v>6</v>
      </c>
      <c r="G4" s="64" t="s">
        <v>5</v>
      </c>
      <c r="H4" s="65" t="s">
        <v>5</v>
      </c>
      <c r="I4" s="65" t="s">
        <v>5</v>
      </c>
      <c r="J4" s="65" t="s">
        <v>6</v>
      </c>
      <c r="K4" s="66" t="s">
        <v>6</v>
      </c>
      <c r="L4" s="64" t="s">
        <v>5</v>
      </c>
      <c r="M4" s="65" t="s">
        <v>5</v>
      </c>
      <c r="N4" s="65" t="s">
        <v>5</v>
      </c>
      <c r="O4" s="65" t="s">
        <v>6</v>
      </c>
      <c r="P4" s="66" t="s">
        <v>6</v>
      </c>
      <c r="Q4" s="64" t="s">
        <v>5</v>
      </c>
      <c r="R4" s="65" t="s">
        <v>5</v>
      </c>
      <c r="S4" s="65" t="s">
        <v>5</v>
      </c>
      <c r="T4" s="65" t="s">
        <v>6</v>
      </c>
      <c r="U4" s="66" t="s">
        <v>6</v>
      </c>
      <c r="V4" s="64" t="s">
        <v>5</v>
      </c>
      <c r="W4" s="65" t="s">
        <v>5</v>
      </c>
      <c r="X4" s="65" t="s">
        <v>5</v>
      </c>
      <c r="Y4" s="65" t="s">
        <v>6</v>
      </c>
      <c r="Z4" s="66" t="s">
        <v>6</v>
      </c>
    </row>
    <row r="5" spans="1:26" x14ac:dyDescent="0.25">
      <c r="A5" s="46">
        <v>0</v>
      </c>
      <c r="B5" s="14">
        <v>15518.14</v>
      </c>
      <c r="C5" s="58">
        <v>15968.14</v>
      </c>
      <c r="D5" s="16">
        <f t="shared" ref="D5:D30" si="0">SUM(C5-B5)</f>
        <v>450</v>
      </c>
      <c r="E5" s="59">
        <f t="shared" ref="E5:E30" si="1">SUM(1.9999*D5/12)</f>
        <v>74.996250000000003</v>
      </c>
      <c r="F5" s="60">
        <f t="shared" ref="F5:F30" si="2">SUM(1.9999*D5/24)</f>
        <v>37.498125000000002</v>
      </c>
      <c r="G5" s="14">
        <v>16261.82</v>
      </c>
      <c r="H5" s="16">
        <v>16742.13</v>
      </c>
      <c r="I5" s="16">
        <f t="shared" ref="I5:I30" si="3">SUM(H5-G5)</f>
        <v>480.31000000000131</v>
      </c>
      <c r="J5" s="59">
        <f t="shared" ref="J5:J30" si="4">SUM(1.9999*I5/12)</f>
        <v>80.047664083333544</v>
      </c>
      <c r="K5" s="60">
        <f t="shared" ref="K5:K30" si="5">SUM(1.9999*I5/24)</f>
        <v>40.023832041666772</v>
      </c>
      <c r="L5" s="14">
        <v>16311.4</v>
      </c>
      <c r="M5" s="16">
        <v>16761.400000000001</v>
      </c>
      <c r="N5" s="16">
        <f t="shared" ref="N5:N30" si="6">SUM(M5-L5)</f>
        <v>450.00000000000182</v>
      </c>
      <c r="O5" s="59">
        <f t="shared" ref="O5:O30" si="7">SUM(1.9999*N5/12)</f>
        <v>74.996250000000302</v>
      </c>
      <c r="P5" s="60">
        <f t="shared" ref="P5:P30" si="8">SUM(1.9999*N5/24)</f>
        <v>37.498125000000151</v>
      </c>
      <c r="Q5" s="14">
        <v>20666</v>
      </c>
      <c r="R5" s="16">
        <v>21116</v>
      </c>
      <c r="S5" s="16">
        <f t="shared" ref="S5:S34" si="9">SUM(R5-Q5)</f>
        <v>450</v>
      </c>
      <c r="T5" s="15">
        <f t="shared" ref="T5:T34" si="10">SUM(1.9999*S5/12)</f>
        <v>74.996250000000003</v>
      </c>
      <c r="U5" s="17">
        <f t="shared" ref="U5:U34" si="11">SUM(1.9999*S5/24)</f>
        <v>37.498125000000002</v>
      </c>
      <c r="V5" s="14">
        <v>22366</v>
      </c>
      <c r="W5" s="16">
        <v>22816</v>
      </c>
      <c r="X5" s="16">
        <f t="shared" ref="X5:X34" si="12">SUM(W5-V5)</f>
        <v>450</v>
      </c>
      <c r="Y5" s="15">
        <f t="shared" ref="Y5:Y34" si="13">SUM(1.9999*X5/12)</f>
        <v>74.996250000000003</v>
      </c>
      <c r="Z5" s="17">
        <f t="shared" ref="Z5:Z34" si="14">SUM(1.9999*X5/24)</f>
        <v>37.498125000000002</v>
      </c>
    </row>
    <row r="6" spans="1:26" x14ac:dyDescent="0.25">
      <c r="A6" s="46">
        <v>1</v>
      </c>
      <c r="B6" s="7">
        <v>15865.2</v>
      </c>
      <c r="C6" s="53">
        <v>16495.2</v>
      </c>
      <c r="D6" s="16">
        <f t="shared" si="0"/>
        <v>630</v>
      </c>
      <c r="E6" s="59">
        <f t="shared" si="1"/>
        <v>104.99475</v>
      </c>
      <c r="F6" s="60">
        <f t="shared" si="2"/>
        <v>52.497374999999998</v>
      </c>
      <c r="G6" s="7">
        <v>16646.060000000001</v>
      </c>
      <c r="H6" s="2">
        <v>17096.060000000001</v>
      </c>
      <c r="I6" s="2">
        <f t="shared" si="3"/>
        <v>450</v>
      </c>
      <c r="J6" s="59">
        <f t="shared" si="4"/>
        <v>74.996250000000003</v>
      </c>
      <c r="K6" s="60">
        <f t="shared" si="5"/>
        <v>37.498125000000002</v>
      </c>
      <c r="L6" s="7">
        <v>16732.8</v>
      </c>
      <c r="M6" s="2">
        <v>17182.82</v>
      </c>
      <c r="N6" s="2">
        <f t="shared" si="6"/>
        <v>450.02000000000044</v>
      </c>
      <c r="O6" s="56">
        <f t="shared" si="7"/>
        <v>74.999583166666739</v>
      </c>
      <c r="P6" s="73">
        <f t="shared" si="8"/>
        <v>37.499791583333369</v>
      </c>
      <c r="Q6" s="7">
        <v>20866</v>
      </c>
      <c r="R6" s="2">
        <v>21316</v>
      </c>
      <c r="S6" s="2">
        <f t="shared" si="9"/>
        <v>450</v>
      </c>
      <c r="T6" s="1">
        <f t="shared" si="10"/>
        <v>74.996250000000003</v>
      </c>
      <c r="U6" s="10">
        <f t="shared" si="11"/>
        <v>37.498125000000002</v>
      </c>
      <c r="V6" s="7">
        <v>22566</v>
      </c>
      <c r="W6" s="2">
        <v>23016</v>
      </c>
      <c r="X6" s="2">
        <f t="shared" si="12"/>
        <v>450</v>
      </c>
      <c r="Y6" s="1">
        <f t="shared" si="13"/>
        <v>74.996250000000003</v>
      </c>
      <c r="Z6" s="10">
        <f t="shared" si="14"/>
        <v>37.498125000000002</v>
      </c>
    </row>
    <row r="7" spans="1:26" x14ac:dyDescent="0.25">
      <c r="A7" s="46">
        <v>2</v>
      </c>
      <c r="B7" s="7">
        <v>16212.26</v>
      </c>
      <c r="C7" s="53">
        <v>16738.419999999998</v>
      </c>
      <c r="D7" s="16">
        <f t="shared" si="0"/>
        <v>526.15999999999804</v>
      </c>
      <c r="E7" s="59">
        <f t="shared" si="1"/>
        <v>87.688948666666349</v>
      </c>
      <c r="F7" s="60">
        <f t="shared" si="2"/>
        <v>43.844474333333174</v>
      </c>
      <c r="G7" s="7">
        <v>17030.3</v>
      </c>
      <c r="H7" s="2">
        <v>17480.3</v>
      </c>
      <c r="I7" s="2">
        <f t="shared" si="3"/>
        <v>450</v>
      </c>
      <c r="J7" s="59">
        <f t="shared" si="4"/>
        <v>74.996250000000003</v>
      </c>
      <c r="K7" s="60">
        <f t="shared" si="5"/>
        <v>37.498125000000002</v>
      </c>
      <c r="L7" s="7">
        <v>17154.240000000002</v>
      </c>
      <c r="M7" s="2">
        <v>17604.240000000002</v>
      </c>
      <c r="N7" s="2">
        <f t="shared" si="6"/>
        <v>450</v>
      </c>
      <c r="O7" s="56">
        <f t="shared" si="7"/>
        <v>74.996250000000003</v>
      </c>
      <c r="P7" s="73">
        <f t="shared" si="8"/>
        <v>37.498125000000002</v>
      </c>
      <c r="Q7" s="7">
        <v>21066</v>
      </c>
      <c r="R7" s="2">
        <v>21516</v>
      </c>
      <c r="S7" s="2">
        <f t="shared" si="9"/>
        <v>450</v>
      </c>
      <c r="T7" s="1">
        <f t="shared" si="10"/>
        <v>74.996250000000003</v>
      </c>
      <c r="U7" s="10">
        <f t="shared" si="11"/>
        <v>37.498125000000002</v>
      </c>
      <c r="V7" s="7">
        <v>22766</v>
      </c>
      <c r="W7" s="2">
        <v>23216</v>
      </c>
      <c r="X7" s="2">
        <f t="shared" si="12"/>
        <v>450</v>
      </c>
      <c r="Y7" s="1">
        <f t="shared" si="13"/>
        <v>74.996250000000003</v>
      </c>
      <c r="Z7" s="10">
        <f t="shared" si="14"/>
        <v>37.498125000000002</v>
      </c>
    </row>
    <row r="8" spans="1:26" x14ac:dyDescent="0.25">
      <c r="A8" s="46">
        <v>3</v>
      </c>
      <c r="B8" s="7">
        <v>16559.32</v>
      </c>
      <c r="C8" s="53">
        <f>SUM(B8+450)</f>
        <v>17009.32</v>
      </c>
      <c r="D8" s="16">
        <f t="shared" si="0"/>
        <v>450</v>
      </c>
      <c r="E8" s="59">
        <f t="shared" si="1"/>
        <v>74.996250000000003</v>
      </c>
      <c r="F8" s="60">
        <f t="shared" si="2"/>
        <v>37.498125000000002</v>
      </c>
      <c r="G8" s="7">
        <v>17414.54</v>
      </c>
      <c r="H8" s="2">
        <v>17864.54</v>
      </c>
      <c r="I8" s="2">
        <f t="shared" si="3"/>
        <v>450</v>
      </c>
      <c r="J8" s="59">
        <f t="shared" si="4"/>
        <v>74.996250000000003</v>
      </c>
      <c r="K8" s="60">
        <f t="shared" si="5"/>
        <v>37.498125000000002</v>
      </c>
      <c r="L8" s="7">
        <v>17575.66</v>
      </c>
      <c r="M8" s="2">
        <v>18025.66</v>
      </c>
      <c r="N8" s="2">
        <f t="shared" si="6"/>
        <v>450</v>
      </c>
      <c r="O8" s="56">
        <f t="shared" si="7"/>
        <v>74.996250000000003</v>
      </c>
      <c r="P8" s="73">
        <f t="shared" si="8"/>
        <v>37.498125000000002</v>
      </c>
      <c r="Q8" s="7">
        <v>21265</v>
      </c>
      <c r="R8" s="2">
        <v>21715</v>
      </c>
      <c r="S8" s="2">
        <f t="shared" si="9"/>
        <v>450</v>
      </c>
      <c r="T8" s="1">
        <f t="shared" si="10"/>
        <v>74.996250000000003</v>
      </c>
      <c r="U8" s="10">
        <f t="shared" si="11"/>
        <v>37.498125000000002</v>
      </c>
      <c r="V8" s="7">
        <v>22965</v>
      </c>
      <c r="W8" s="2">
        <v>23415</v>
      </c>
      <c r="X8" s="2">
        <f t="shared" si="12"/>
        <v>450</v>
      </c>
      <c r="Y8" s="1">
        <f t="shared" si="13"/>
        <v>74.996250000000003</v>
      </c>
      <c r="Z8" s="10">
        <f t="shared" si="14"/>
        <v>37.498125000000002</v>
      </c>
    </row>
    <row r="9" spans="1:26" x14ac:dyDescent="0.25">
      <c r="A9" s="46">
        <v>4</v>
      </c>
      <c r="B9" s="7">
        <v>16906.38</v>
      </c>
      <c r="C9" s="53">
        <f>SUM(B9+450)</f>
        <v>17356.38</v>
      </c>
      <c r="D9" s="16">
        <f t="shared" si="0"/>
        <v>450</v>
      </c>
      <c r="E9" s="59">
        <f t="shared" si="1"/>
        <v>74.996250000000003</v>
      </c>
      <c r="F9" s="60">
        <f t="shared" si="2"/>
        <v>37.498125000000002</v>
      </c>
      <c r="G9" s="7">
        <v>17798.78</v>
      </c>
      <c r="H9" s="2">
        <v>18248.78</v>
      </c>
      <c r="I9" s="2">
        <f t="shared" si="3"/>
        <v>450</v>
      </c>
      <c r="J9" s="59">
        <f t="shared" si="4"/>
        <v>74.996250000000003</v>
      </c>
      <c r="K9" s="60">
        <f t="shared" si="5"/>
        <v>37.498125000000002</v>
      </c>
      <c r="L9" s="7">
        <v>17997.080000000002</v>
      </c>
      <c r="M9" s="2">
        <v>18627.080000000002</v>
      </c>
      <c r="N9" s="2">
        <f t="shared" si="6"/>
        <v>630</v>
      </c>
      <c r="O9" s="56">
        <f t="shared" si="7"/>
        <v>104.99475</v>
      </c>
      <c r="P9" s="73">
        <f t="shared" si="8"/>
        <v>52.497374999999998</v>
      </c>
      <c r="Q9" s="7">
        <v>21465</v>
      </c>
      <c r="R9" s="2">
        <v>21915</v>
      </c>
      <c r="S9" s="2">
        <f t="shared" si="9"/>
        <v>450</v>
      </c>
      <c r="T9" s="1">
        <f t="shared" si="10"/>
        <v>74.996250000000003</v>
      </c>
      <c r="U9" s="10">
        <f t="shared" si="11"/>
        <v>37.498125000000002</v>
      </c>
      <c r="V9" s="7">
        <v>23165</v>
      </c>
      <c r="W9" s="2">
        <v>23615</v>
      </c>
      <c r="X9" s="2">
        <f t="shared" si="12"/>
        <v>450</v>
      </c>
      <c r="Y9" s="1">
        <f t="shared" si="13"/>
        <v>74.996250000000003</v>
      </c>
      <c r="Z9" s="10">
        <f t="shared" si="14"/>
        <v>37.498125000000002</v>
      </c>
    </row>
    <row r="10" spans="1:26" x14ac:dyDescent="0.25">
      <c r="A10" s="46">
        <v>5</v>
      </c>
      <c r="B10" s="7">
        <v>17253.439999999999</v>
      </c>
      <c r="C10" s="53">
        <f>SUM(B10+450)</f>
        <v>17703.439999999999</v>
      </c>
      <c r="D10" s="16">
        <f t="shared" si="0"/>
        <v>450</v>
      </c>
      <c r="E10" s="59">
        <f t="shared" si="1"/>
        <v>74.996250000000003</v>
      </c>
      <c r="F10" s="60">
        <f t="shared" si="2"/>
        <v>37.498125000000002</v>
      </c>
      <c r="G10" s="7">
        <v>18183.02</v>
      </c>
      <c r="H10" s="2">
        <v>18813.02</v>
      </c>
      <c r="I10" s="2">
        <f t="shared" si="3"/>
        <v>630</v>
      </c>
      <c r="J10" s="59">
        <f t="shared" si="4"/>
        <v>104.99475</v>
      </c>
      <c r="K10" s="60">
        <f t="shared" si="5"/>
        <v>52.497374999999998</v>
      </c>
      <c r="L10" s="7">
        <v>18418.5</v>
      </c>
      <c r="M10" s="2">
        <v>18966.63</v>
      </c>
      <c r="N10" s="2">
        <f t="shared" si="6"/>
        <v>548.13000000000102</v>
      </c>
      <c r="O10" s="56">
        <f t="shared" si="7"/>
        <v>91.350432250000168</v>
      </c>
      <c r="P10" s="73">
        <f t="shared" si="8"/>
        <v>45.675216125000084</v>
      </c>
      <c r="Q10" s="7">
        <v>21665</v>
      </c>
      <c r="R10" s="2">
        <v>22115</v>
      </c>
      <c r="S10" s="2">
        <f t="shared" si="9"/>
        <v>450</v>
      </c>
      <c r="T10" s="1">
        <f t="shared" si="10"/>
        <v>74.996250000000003</v>
      </c>
      <c r="U10" s="10">
        <f t="shared" si="11"/>
        <v>37.498125000000002</v>
      </c>
      <c r="V10" s="7">
        <v>23365</v>
      </c>
      <c r="W10" s="2">
        <v>23815</v>
      </c>
      <c r="X10" s="2">
        <f t="shared" si="12"/>
        <v>450</v>
      </c>
      <c r="Y10" s="1">
        <f t="shared" si="13"/>
        <v>74.996250000000003</v>
      </c>
      <c r="Z10" s="10">
        <f t="shared" si="14"/>
        <v>37.498125000000002</v>
      </c>
    </row>
    <row r="11" spans="1:26" x14ac:dyDescent="0.25">
      <c r="A11" s="46">
        <v>6</v>
      </c>
      <c r="B11" s="7">
        <v>17600.5</v>
      </c>
      <c r="C11" s="53">
        <f>SUM(B11+450)</f>
        <v>18050.5</v>
      </c>
      <c r="D11" s="16">
        <f t="shared" si="0"/>
        <v>450</v>
      </c>
      <c r="E11" s="59">
        <f t="shared" si="1"/>
        <v>74.996250000000003</v>
      </c>
      <c r="F11" s="60">
        <f t="shared" si="2"/>
        <v>37.498125000000002</v>
      </c>
      <c r="G11" s="7">
        <v>18567.259999999998</v>
      </c>
      <c r="H11" s="2">
        <v>19017.259999999998</v>
      </c>
      <c r="I11" s="2">
        <f t="shared" si="3"/>
        <v>450</v>
      </c>
      <c r="J11" s="59">
        <f t="shared" si="4"/>
        <v>74.996250000000003</v>
      </c>
      <c r="K11" s="60">
        <f t="shared" si="5"/>
        <v>37.498125000000002</v>
      </c>
      <c r="L11" s="7">
        <v>18839.919999999998</v>
      </c>
      <c r="M11" s="2">
        <v>19289.919999999998</v>
      </c>
      <c r="N11" s="2">
        <f t="shared" si="6"/>
        <v>450</v>
      </c>
      <c r="O11" s="56">
        <f t="shared" si="7"/>
        <v>74.996250000000003</v>
      </c>
      <c r="P11" s="73">
        <f t="shared" si="8"/>
        <v>37.498125000000002</v>
      </c>
      <c r="Q11" s="7">
        <v>21865</v>
      </c>
      <c r="R11" s="2">
        <v>22315</v>
      </c>
      <c r="S11" s="2">
        <f t="shared" si="9"/>
        <v>450</v>
      </c>
      <c r="T11" s="1">
        <f t="shared" si="10"/>
        <v>74.996250000000003</v>
      </c>
      <c r="U11" s="10">
        <f t="shared" si="11"/>
        <v>37.498125000000002</v>
      </c>
      <c r="V11" s="7">
        <v>23565</v>
      </c>
      <c r="W11" s="2">
        <v>24015</v>
      </c>
      <c r="X11" s="2">
        <f t="shared" si="12"/>
        <v>450</v>
      </c>
      <c r="Y11" s="1">
        <f t="shared" si="13"/>
        <v>74.996250000000003</v>
      </c>
      <c r="Z11" s="10">
        <f t="shared" si="14"/>
        <v>37.498125000000002</v>
      </c>
    </row>
    <row r="12" spans="1:26" x14ac:dyDescent="0.25">
      <c r="A12" s="46">
        <v>7</v>
      </c>
      <c r="B12" s="7">
        <v>17947.560000000001</v>
      </c>
      <c r="C12" s="53">
        <v>18577.560000000001</v>
      </c>
      <c r="D12" s="16">
        <f t="shared" si="0"/>
        <v>630</v>
      </c>
      <c r="E12" s="59">
        <f t="shared" si="1"/>
        <v>104.99475</v>
      </c>
      <c r="F12" s="60">
        <f t="shared" si="2"/>
        <v>52.497374999999998</v>
      </c>
      <c r="G12" s="7">
        <v>18951.5</v>
      </c>
      <c r="H12" s="2">
        <v>19401.5</v>
      </c>
      <c r="I12" s="2">
        <f t="shared" si="3"/>
        <v>450</v>
      </c>
      <c r="J12" s="59">
        <f t="shared" si="4"/>
        <v>74.996250000000003</v>
      </c>
      <c r="K12" s="60">
        <f t="shared" si="5"/>
        <v>37.498125000000002</v>
      </c>
      <c r="L12" s="7">
        <v>19261.34</v>
      </c>
      <c r="M12" s="2">
        <v>19711.34</v>
      </c>
      <c r="N12" s="2">
        <f t="shared" si="6"/>
        <v>450</v>
      </c>
      <c r="O12" s="56">
        <f t="shared" si="7"/>
        <v>74.996250000000003</v>
      </c>
      <c r="P12" s="73">
        <f t="shared" si="8"/>
        <v>37.498125000000002</v>
      </c>
      <c r="Q12" s="7">
        <v>22064</v>
      </c>
      <c r="R12" s="2">
        <v>22514</v>
      </c>
      <c r="S12" s="2">
        <f t="shared" si="9"/>
        <v>450</v>
      </c>
      <c r="T12" s="1">
        <f t="shared" si="10"/>
        <v>74.996250000000003</v>
      </c>
      <c r="U12" s="10">
        <f t="shared" si="11"/>
        <v>37.498125000000002</v>
      </c>
      <c r="V12" s="7">
        <v>23764</v>
      </c>
      <c r="W12" s="2">
        <v>24214</v>
      </c>
      <c r="X12" s="2">
        <f t="shared" si="12"/>
        <v>450</v>
      </c>
      <c r="Y12" s="1">
        <f t="shared" si="13"/>
        <v>74.996250000000003</v>
      </c>
      <c r="Z12" s="10">
        <f t="shared" si="14"/>
        <v>37.498125000000002</v>
      </c>
    </row>
    <row r="13" spans="1:26" x14ac:dyDescent="0.25">
      <c r="A13" s="46">
        <v>8</v>
      </c>
      <c r="B13" s="7">
        <v>18294.62</v>
      </c>
      <c r="C13" s="53">
        <v>18924.62</v>
      </c>
      <c r="D13" s="16">
        <f t="shared" si="0"/>
        <v>630</v>
      </c>
      <c r="E13" s="59">
        <f t="shared" si="1"/>
        <v>104.99475</v>
      </c>
      <c r="F13" s="60">
        <f t="shared" si="2"/>
        <v>52.497374999999998</v>
      </c>
      <c r="G13" s="7">
        <v>19335.740000000002</v>
      </c>
      <c r="H13" s="2">
        <v>19785.740000000002</v>
      </c>
      <c r="I13" s="2">
        <f t="shared" si="3"/>
        <v>450</v>
      </c>
      <c r="J13" s="59">
        <f t="shared" si="4"/>
        <v>74.996250000000003</v>
      </c>
      <c r="K13" s="60">
        <f t="shared" si="5"/>
        <v>37.498125000000002</v>
      </c>
      <c r="L13" s="7">
        <v>19682.759999999998</v>
      </c>
      <c r="M13" s="2">
        <v>20132.759999999998</v>
      </c>
      <c r="N13" s="2">
        <f t="shared" si="6"/>
        <v>450</v>
      </c>
      <c r="O13" s="56">
        <f t="shared" si="7"/>
        <v>74.996250000000003</v>
      </c>
      <c r="P13" s="73">
        <f t="shared" si="8"/>
        <v>37.498125000000002</v>
      </c>
      <c r="Q13" s="7">
        <v>22264</v>
      </c>
      <c r="R13" s="2">
        <v>22714</v>
      </c>
      <c r="S13" s="2">
        <f t="shared" si="9"/>
        <v>450</v>
      </c>
      <c r="T13" s="1">
        <f t="shared" si="10"/>
        <v>74.996250000000003</v>
      </c>
      <c r="U13" s="10">
        <f t="shared" si="11"/>
        <v>37.498125000000002</v>
      </c>
      <c r="V13" s="7">
        <v>23964</v>
      </c>
      <c r="W13" s="2">
        <v>24414</v>
      </c>
      <c r="X13" s="2">
        <f t="shared" si="12"/>
        <v>450</v>
      </c>
      <c r="Y13" s="1">
        <f t="shared" si="13"/>
        <v>74.996250000000003</v>
      </c>
      <c r="Z13" s="10">
        <f t="shared" si="14"/>
        <v>37.498125000000002</v>
      </c>
    </row>
    <row r="14" spans="1:26" x14ac:dyDescent="0.25">
      <c r="A14" s="46">
        <v>9</v>
      </c>
      <c r="B14" s="7">
        <v>18641.68</v>
      </c>
      <c r="C14" s="53">
        <f t="shared" ref="C14:C28" si="15">SUM(B14+450)</f>
        <v>19091.68</v>
      </c>
      <c r="D14" s="16">
        <f t="shared" si="0"/>
        <v>450</v>
      </c>
      <c r="E14" s="59">
        <f t="shared" si="1"/>
        <v>74.996250000000003</v>
      </c>
      <c r="F14" s="60">
        <f t="shared" si="2"/>
        <v>37.498125000000002</v>
      </c>
      <c r="G14" s="7">
        <v>19719.98</v>
      </c>
      <c r="H14" s="2">
        <v>20169.98</v>
      </c>
      <c r="I14" s="2">
        <f t="shared" si="3"/>
        <v>450</v>
      </c>
      <c r="J14" s="59">
        <f t="shared" si="4"/>
        <v>74.996250000000003</v>
      </c>
      <c r="K14" s="60">
        <f t="shared" si="5"/>
        <v>37.498125000000002</v>
      </c>
      <c r="L14" s="7">
        <v>20104.18</v>
      </c>
      <c r="M14" s="2">
        <v>20554.18</v>
      </c>
      <c r="N14" s="2">
        <f t="shared" si="6"/>
        <v>450</v>
      </c>
      <c r="O14" s="56">
        <f t="shared" si="7"/>
        <v>74.996250000000003</v>
      </c>
      <c r="P14" s="73">
        <f t="shared" si="8"/>
        <v>37.498125000000002</v>
      </c>
      <c r="Q14" s="7">
        <v>22464</v>
      </c>
      <c r="R14" s="2">
        <v>22914</v>
      </c>
      <c r="S14" s="2">
        <f t="shared" si="9"/>
        <v>450</v>
      </c>
      <c r="T14" s="1">
        <f t="shared" si="10"/>
        <v>74.996250000000003</v>
      </c>
      <c r="U14" s="10">
        <f t="shared" si="11"/>
        <v>37.498125000000002</v>
      </c>
      <c r="V14" s="7">
        <v>24164</v>
      </c>
      <c r="W14" s="2">
        <v>24614</v>
      </c>
      <c r="X14" s="2">
        <f t="shared" si="12"/>
        <v>450</v>
      </c>
      <c r="Y14" s="1">
        <f t="shared" si="13"/>
        <v>74.996250000000003</v>
      </c>
      <c r="Z14" s="10">
        <f t="shared" si="14"/>
        <v>37.498125000000002</v>
      </c>
    </row>
    <row r="15" spans="1:26" x14ac:dyDescent="0.25">
      <c r="A15" s="46">
        <v>10</v>
      </c>
      <c r="B15" s="7">
        <v>18988.740000000002</v>
      </c>
      <c r="C15" s="53">
        <f t="shared" si="15"/>
        <v>19438.740000000002</v>
      </c>
      <c r="D15" s="16">
        <f t="shared" si="0"/>
        <v>450</v>
      </c>
      <c r="E15" s="59">
        <f t="shared" si="1"/>
        <v>74.996250000000003</v>
      </c>
      <c r="F15" s="60">
        <f t="shared" si="2"/>
        <v>37.498125000000002</v>
      </c>
      <c r="G15" s="7">
        <v>20104.22</v>
      </c>
      <c r="H15" s="2">
        <v>20554.22</v>
      </c>
      <c r="I15" s="2">
        <f t="shared" si="3"/>
        <v>450</v>
      </c>
      <c r="J15" s="59">
        <f t="shared" si="4"/>
        <v>74.996250000000003</v>
      </c>
      <c r="K15" s="60">
        <f t="shared" si="5"/>
        <v>37.498125000000002</v>
      </c>
      <c r="L15" s="7">
        <v>20525.599999999999</v>
      </c>
      <c r="M15" s="2">
        <v>20975.599999999999</v>
      </c>
      <c r="N15" s="2">
        <f t="shared" si="6"/>
        <v>450</v>
      </c>
      <c r="O15" s="56">
        <f t="shared" si="7"/>
        <v>74.996250000000003</v>
      </c>
      <c r="P15" s="73">
        <f t="shared" si="8"/>
        <v>37.498125000000002</v>
      </c>
      <c r="Q15" s="7">
        <v>22664</v>
      </c>
      <c r="R15" s="2">
        <v>23114</v>
      </c>
      <c r="S15" s="2">
        <f t="shared" si="9"/>
        <v>450</v>
      </c>
      <c r="T15" s="1">
        <f t="shared" si="10"/>
        <v>74.996250000000003</v>
      </c>
      <c r="U15" s="10">
        <f t="shared" si="11"/>
        <v>37.498125000000002</v>
      </c>
      <c r="V15" s="7">
        <v>24364</v>
      </c>
      <c r="W15" s="2">
        <v>24814</v>
      </c>
      <c r="X15" s="2">
        <f t="shared" si="12"/>
        <v>450</v>
      </c>
      <c r="Y15" s="1">
        <f t="shared" si="13"/>
        <v>74.996250000000003</v>
      </c>
      <c r="Z15" s="10">
        <f t="shared" si="14"/>
        <v>37.498125000000002</v>
      </c>
    </row>
    <row r="16" spans="1:26" x14ac:dyDescent="0.25">
      <c r="A16" s="46">
        <v>11</v>
      </c>
      <c r="B16" s="7">
        <v>19335.8</v>
      </c>
      <c r="C16" s="53">
        <f t="shared" si="15"/>
        <v>19785.8</v>
      </c>
      <c r="D16" s="16">
        <f t="shared" si="0"/>
        <v>450</v>
      </c>
      <c r="E16" s="59">
        <f t="shared" si="1"/>
        <v>74.996250000000003</v>
      </c>
      <c r="F16" s="60">
        <f t="shared" si="2"/>
        <v>37.498125000000002</v>
      </c>
      <c r="G16" s="7">
        <v>20488.46</v>
      </c>
      <c r="H16" s="2">
        <v>20938.46</v>
      </c>
      <c r="I16" s="2">
        <f t="shared" si="3"/>
        <v>450</v>
      </c>
      <c r="J16" s="59">
        <f t="shared" si="4"/>
        <v>74.996250000000003</v>
      </c>
      <c r="K16" s="60">
        <f t="shared" si="5"/>
        <v>37.498125000000002</v>
      </c>
      <c r="L16" s="7">
        <v>20947.02</v>
      </c>
      <c r="M16" s="2">
        <v>21397.02</v>
      </c>
      <c r="N16" s="2">
        <f t="shared" si="6"/>
        <v>450</v>
      </c>
      <c r="O16" s="56">
        <f t="shared" si="7"/>
        <v>74.996250000000003</v>
      </c>
      <c r="P16" s="73">
        <f t="shared" si="8"/>
        <v>37.498125000000002</v>
      </c>
      <c r="Q16" s="7">
        <v>22863</v>
      </c>
      <c r="R16" s="2">
        <v>23313</v>
      </c>
      <c r="S16" s="2">
        <f t="shared" si="9"/>
        <v>450</v>
      </c>
      <c r="T16" s="1">
        <f t="shared" si="10"/>
        <v>74.996250000000003</v>
      </c>
      <c r="U16" s="10">
        <f t="shared" si="11"/>
        <v>37.498125000000002</v>
      </c>
      <c r="V16" s="7">
        <v>24563</v>
      </c>
      <c r="W16" s="2">
        <v>25013</v>
      </c>
      <c r="X16" s="2">
        <f t="shared" si="12"/>
        <v>450</v>
      </c>
      <c r="Y16" s="1">
        <f t="shared" si="13"/>
        <v>74.996250000000003</v>
      </c>
      <c r="Z16" s="10">
        <f t="shared" si="14"/>
        <v>37.498125000000002</v>
      </c>
    </row>
    <row r="17" spans="1:26" x14ac:dyDescent="0.25">
      <c r="A17" s="46">
        <v>12</v>
      </c>
      <c r="B17" s="7">
        <v>19682.86</v>
      </c>
      <c r="C17" s="53">
        <f t="shared" si="15"/>
        <v>20132.86</v>
      </c>
      <c r="D17" s="16">
        <f t="shared" si="0"/>
        <v>450</v>
      </c>
      <c r="E17" s="59">
        <f t="shared" si="1"/>
        <v>74.996250000000003</v>
      </c>
      <c r="F17" s="60">
        <f t="shared" si="2"/>
        <v>37.498125000000002</v>
      </c>
      <c r="G17" s="7">
        <v>20872.7</v>
      </c>
      <c r="H17" s="2">
        <v>21322.7</v>
      </c>
      <c r="I17" s="2">
        <f t="shared" si="3"/>
        <v>450</v>
      </c>
      <c r="J17" s="59">
        <f t="shared" si="4"/>
        <v>74.996250000000003</v>
      </c>
      <c r="K17" s="60">
        <f t="shared" si="5"/>
        <v>37.498125000000002</v>
      </c>
      <c r="L17" s="7">
        <v>21368.44</v>
      </c>
      <c r="M17" s="2">
        <v>21818.44</v>
      </c>
      <c r="N17" s="2">
        <f t="shared" si="6"/>
        <v>450</v>
      </c>
      <c r="O17" s="56">
        <f t="shared" si="7"/>
        <v>74.996250000000003</v>
      </c>
      <c r="P17" s="73">
        <f t="shared" si="8"/>
        <v>37.498125000000002</v>
      </c>
      <c r="Q17" s="7">
        <v>23063</v>
      </c>
      <c r="R17" s="2">
        <v>23513</v>
      </c>
      <c r="S17" s="2">
        <f t="shared" si="9"/>
        <v>450</v>
      </c>
      <c r="T17" s="1">
        <f t="shared" si="10"/>
        <v>74.996250000000003</v>
      </c>
      <c r="U17" s="10">
        <f t="shared" si="11"/>
        <v>37.498125000000002</v>
      </c>
      <c r="V17" s="7">
        <v>24763</v>
      </c>
      <c r="W17" s="2">
        <v>25213</v>
      </c>
      <c r="X17" s="2">
        <f t="shared" si="12"/>
        <v>450</v>
      </c>
      <c r="Y17" s="1">
        <f t="shared" si="13"/>
        <v>74.996250000000003</v>
      </c>
      <c r="Z17" s="10">
        <f t="shared" si="14"/>
        <v>37.498125000000002</v>
      </c>
    </row>
    <row r="18" spans="1:26" x14ac:dyDescent="0.25">
      <c r="A18" s="46">
        <v>13</v>
      </c>
      <c r="B18" s="7">
        <v>20029.919999999998</v>
      </c>
      <c r="C18" s="53">
        <f t="shared" si="15"/>
        <v>20479.919999999998</v>
      </c>
      <c r="D18" s="16">
        <f t="shared" si="0"/>
        <v>450</v>
      </c>
      <c r="E18" s="59">
        <f t="shared" si="1"/>
        <v>74.996250000000003</v>
      </c>
      <c r="F18" s="60">
        <f t="shared" si="2"/>
        <v>37.498125000000002</v>
      </c>
      <c r="G18" s="7">
        <v>21256.94</v>
      </c>
      <c r="H18" s="2">
        <v>21706.94</v>
      </c>
      <c r="I18" s="2">
        <f t="shared" si="3"/>
        <v>450</v>
      </c>
      <c r="J18" s="59">
        <f t="shared" si="4"/>
        <v>74.996250000000003</v>
      </c>
      <c r="K18" s="60">
        <f t="shared" si="5"/>
        <v>37.498125000000002</v>
      </c>
      <c r="L18" s="7">
        <v>21789.86</v>
      </c>
      <c r="M18" s="2">
        <v>22239.86</v>
      </c>
      <c r="N18" s="2">
        <f t="shared" si="6"/>
        <v>450</v>
      </c>
      <c r="O18" s="56">
        <f t="shared" si="7"/>
        <v>74.996250000000003</v>
      </c>
      <c r="P18" s="73">
        <f t="shared" si="8"/>
        <v>37.498125000000002</v>
      </c>
      <c r="Q18" s="7">
        <v>23263</v>
      </c>
      <c r="R18" s="2">
        <v>23713</v>
      </c>
      <c r="S18" s="2">
        <f t="shared" si="9"/>
        <v>450</v>
      </c>
      <c r="T18" s="1">
        <f t="shared" si="10"/>
        <v>74.996250000000003</v>
      </c>
      <c r="U18" s="10">
        <f t="shared" si="11"/>
        <v>37.498125000000002</v>
      </c>
      <c r="V18" s="7">
        <v>24963</v>
      </c>
      <c r="W18" s="2">
        <v>25413</v>
      </c>
      <c r="X18" s="2">
        <f t="shared" si="12"/>
        <v>450</v>
      </c>
      <c r="Y18" s="1">
        <f t="shared" si="13"/>
        <v>74.996250000000003</v>
      </c>
      <c r="Z18" s="10">
        <f t="shared" si="14"/>
        <v>37.498125000000002</v>
      </c>
    </row>
    <row r="19" spans="1:26" x14ac:dyDescent="0.25">
      <c r="A19" s="46">
        <v>14</v>
      </c>
      <c r="B19" s="7">
        <v>20228.240000000002</v>
      </c>
      <c r="C19" s="53">
        <f t="shared" si="15"/>
        <v>20678.240000000002</v>
      </c>
      <c r="D19" s="16">
        <f t="shared" si="0"/>
        <v>450</v>
      </c>
      <c r="E19" s="59">
        <f t="shared" si="1"/>
        <v>74.996250000000003</v>
      </c>
      <c r="F19" s="60">
        <f t="shared" si="2"/>
        <v>37.498125000000002</v>
      </c>
      <c r="G19" s="7">
        <v>21504.84</v>
      </c>
      <c r="H19" s="2">
        <v>21954.84</v>
      </c>
      <c r="I19" s="2">
        <f t="shared" si="3"/>
        <v>450</v>
      </c>
      <c r="J19" s="59">
        <f t="shared" si="4"/>
        <v>74.996250000000003</v>
      </c>
      <c r="K19" s="60">
        <f t="shared" si="5"/>
        <v>37.498125000000002</v>
      </c>
      <c r="L19" s="7">
        <v>22020.41</v>
      </c>
      <c r="M19" s="2">
        <v>22470.41</v>
      </c>
      <c r="N19" s="2">
        <f t="shared" si="6"/>
        <v>450</v>
      </c>
      <c r="O19" s="56">
        <f t="shared" si="7"/>
        <v>74.996250000000003</v>
      </c>
      <c r="P19" s="73">
        <f t="shared" si="8"/>
        <v>37.498125000000002</v>
      </c>
      <c r="Q19" s="7">
        <v>23463</v>
      </c>
      <c r="R19" s="2">
        <v>23913</v>
      </c>
      <c r="S19" s="2">
        <f t="shared" si="9"/>
        <v>450</v>
      </c>
      <c r="T19" s="1">
        <f t="shared" si="10"/>
        <v>74.996250000000003</v>
      </c>
      <c r="U19" s="10">
        <f t="shared" si="11"/>
        <v>37.498125000000002</v>
      </c>
      <c r="V19" s="7">
        <v>25163</v>
      </c>
      <c r="W19" s="2">
        <v>25613</v>
      </c>
      <c r="X19" s="2">
        <f t="shared" si="12"/>
        <v>450</v>
      </c>
      <c r="Y19" s="1">
        <f t="shared" si="13"/>
        <v>74.996250000000003</v>
      </c>
      <c r="Z19" s="10">
        <f t="shared" si="14"/>
        <v>37.498125000000002</v>
      </c>
    </row>
    <row r="20" spans="1:26" x14ac:dyDescent="0.25">
      <c r="A20" s="46">
        <v>15</v>
      </c>
      <c r="B20" s="7">
        <v>20426.560000000001</v>
      </c>
      <c r="C20" s="53">
        <f t="shared" si="15"/>
        <v>20876.560000000001</v>
      </c>
      <c r="D20" s="16">
        <f t="shared" si="0"/>
        <v>450</v>
      </c>
      <c r="E20" s="59">
        <f t="shared" si="1"/>
        <v>74.996250000000003</v>
      </c>
      <c r="F20" s="60">
        <f t="shared" si="2"/>
        <v>37.498125000000002</v>
      </c>
      <c r="G20" s="7">
        <v>21752.74</v>
      </c>
      <c r="H20" s="2">
        <v>22202.74</v>
      </c>
      <c r="I20" s="2">
        <f t="shared" si="3"/>
        <v>450</v>
      </c>
      <c r="J20" s="59">
        <f t="shared" si="4"/>
        <v>74.996250000000003</v>
      </c>
      <c r="K20" s="60">
        <f t="shared" si="5"/>
        <v>37.498125000000002</v>
      </c>
      <c r="L20" s="7">
        <v>22250.959999999999</v>
      </c>
      <c r="M20" s="2">
        <v>22700.959999999999</v>
      </c>
      <c r="N20" s="2">
        <f t="shared" si="6"/>
        <v>450</v>
      </c>
      <c r="O20" s="56">
        <f t="shared" si="7"/>
        <v>74.996250000000003</v>
      </c>
      <c r="P20" s="73">
        <f t="shared" si="8"/>
        <v>37.498125000000002</v>
      </c>
      <c r="Q20" s="7">
        <v>23662</v>
      </c>
      <c r="R20" s="2">
        <v>24112</v>
      </c>
      <c r="S20" s="2">
        <f t="shared" si="9"/>
        <v>450</v>
      </c>
      <c r="T20" s="1">
        <f t="shared" si="10"/>
        <v>74.996250000000003</v>
      </c>
      <c r="U20" s="10">
        <f t="shared" si="11"/>
        <v>37.498125000000002</v>
      </c>
      <c r="V20" s="7">
        <v>25362</v>
      </c>
      <c r="W20" s="2">
        <v>25812</v>
      </c>
      <c r="X20" s="2">
        <f t="shared" si="12"/>
        <v>450</v>
      </c>
      <c r="Y20" s="1">
        <f t="shared" si="13"/>
        <v>74.996250000000003</v>
      </c>
      <c r="Z20" s="10">
        <f t="shared" si="14"/>
        <v>37.498125000000002</v>
      </c>
    </row>
    <row r="21" spans="1:26" x14ac:dyDescent="0.25">
      <c r="A21" s="46">
        <v>16</v>
      </c>
      <c r="B21" s="7">
        <v>20624.88</v>
      </c>
      <c r="C21" s="53">
        <f t="shared" si="15"/>
        <v>21074.880000000001</v>
      </c>
      <c r="D21" s="16">
        <f t="shared" si="0"/>
        <v>450</v>
      </c>
      <c r="E21" s="59">
        <f t="shared" si="1"/>
        <v>74.996250000000003</v>
      </c>
      <c r="F21" s="60">
        <f t="shared" si="2"/>
        <v>37.498125000000002</v>
      </c>
      <c r="G21" s="7">
        <v>22000.639999999999</v>
      </c>
      <c r="H21" s="2">
        <v>22450.639999999999</v>
      </c>
      <c r="I21" s="2">
        <f t="shared" si="3"/>
        <v>450</v>
      </c>
      <c r="J21" s="59">
        <f t="shared" si="4"/>
        <v>74.996250000000003</v>
      </c>
      <c r="K21" s="60">
        <f t="shared" si="5"/>
        <v>37.498125000000002</v>
      </c>
      <c r="L21" s="7">
        <v>22481.51</v>
      </c>
      <c r="M21" s="2">
        <v>22931.51</v>
      </c>
      <c r="N21" s="2">
        <f t="shared" si="6"/>
        <v>450</v>
      </c>
      <c r="O21" s="56">
        <f t="shared" si="7"/>
        <v>74.996250000000003</v>
      </c>
      <c r="P21" s="73">
        <f t="shared" si="8"/>
        <v>37.498125000000002</v>
      </c>
      <c r="Q21" s="7">
        <v>23862</v>
      </c>
      <c r="R21" s="2">
        <v>24312</v>
      </c>
      <c r="S21" s="2">
        <f t="shared" si="9"/>
        <v>450</v>
      </c>
      <c r="T21" s="1">
        <f t="shared" si="10"/>
        <v>74.996250000000003</v>
      </c>
      <c r="U21" s="10">
        <f t="shared" si="11"/>
        <v>37.498125000000002</v>
      </c>
      <c r="V21" s="7">
        <v>25562</v>
      </c>
      <c r="W21" s="2">
        <v>26012</v>
      </c>
      <c r="X21" s="2">
        <f t="shared" si="12"/>
        <v>450</v>
      </c>
      <c r="Y21" s="1">
        <f t="shared" si="13"/>
        <v>74.996250000000003</v>
      </c>
      <c r="Z21" s="10">
        <f t="shared" si="14"/>
        <v>37.498125000000002</v>
      </c>
    </row>
    <row r="22" spans="1:26" x14ac:dyDescent="0.25">
      <c r="A22" s="46">
        <v>17</v>
      </c>
      <c r="B22" s="7">
        <v>20823.2</v>
      </c>
      <c r="C22" s="53">
        <f t="shared" si="15"/>
        <v>21273.200000000001</v>
      </c>
      <c r="D22" s="16">
        <f t="shared" si="0"/>
        <v>450</v>
      </c>
      <c r="E22" s="59">
        <f t="shared" si="1"/>
        <v>74.996250000000003</v>
      </c>
      <c r="F22" s="60">
        <f t="shared" si="2"/>
        <v>37.498125000000002</v>
      </c>
      <c r="G22" s="7">
        <v>22248.54</v>
      </c>
      <c r="H22" s="2">
        <v>22698.54</v>
      </c>
      <c r="I22" s="2">
        <f t="shared" si="3"/>
        <v>450</v>
      </c>
      <c r="J22" s="59">
        <f t="shared" si="4"/>
        <v>74.996250000000003</v>
      </c>
      <c r="K22" s="60">
        <f t="shared" si="5"/>
        <v>37.498125000000002</v>
      </c>
      <c r="L22" s="7">
        <v>22712.06</v>
      </c>
      <c r="M22" s="2">
        <v>23162.06</v>
      </c>
      <c r="N22" s="2">
        <f t="shared" si="6"/>
        <v>450</v>
      </c>
      <c r="O22" s="56">
        <f t="shared" si="7"/>
        <v>74.996250000000003</v>
      </c>
      <c r="P22" s="73">
        <f t="shared" si="8"/>
        <v>37.498125000000002</v>
      </c>
      <c r="Q22" s="7">
        <v>24062</v>
      </c>
      <c r="R22" s="2">
        <v>24512</v>
      </c>
      <c r="S22" s="2">
        <f t="shared" si="9"/>
        <v>450</v>
      </c>
      <c r="T22" s="1">
        <f t="shared" si="10"/>
        <v>74.996250000000003</v>
      </c>
      <c r="U22" s="10">
        <f t="shared" si="11"/>
        <v>37.498125000000002</v>
      </c>
      <c r="V22" s="7">
        <v>25762</v>
      </c>
      <c r="W22" s="2">
        <v>26212</v>
      </c>
      <c r="X22" s="2">
        <f t="shared" si="12"/>
        <v>450</v>
      </c>
      <c r="Y22" s="1">
        <f t="shared" si="13"/>
        <v>74.996250000000003</v>
      </c>
      <c r="Z22" s="10">
        <f t="shared" si="14"/>
        <v>37.498125000000002</v>
      </c>
    </row>
    <row r="23" spans="1:26" x14ac:dyDescent="0.25">
      <c r="A23" s="46">
        <v>18</v>
      </c>
      <c r="B23" s="7">
        <v>21021.52</v>
      </c>
      <c r="C23" s="53">
        <f t="shared" si="15"/>
        <v>21471.52</v>
      </c>
      <c r="D23" s="16">
        <f t="shared" si="0"/>
        <v>450</v>
      </c>
      <c r="E23" s="59">
        <f t="shared" si="1"/>
        <v>74.996250000000003</v>
      </c>
      <c r="F23" s="60">
        <f t="shared" si="2"/>
        <v>37.498125000000002</v>
      </c>
      <c r="G23" s="7">
        <v>22496.44</v>
      </c>
      <c r="H23" s="2">
        <v>22946.44</v>
      </c>
      <c r="I23" s="2">
        <f t="shared" si="3"/>
        <v>450</v>
      </c>
      <c r="J23" s="59">
        <f t="shared" si="4"/>
        <v>74.996250000000003</v>
      </c>
      <c r="K23" s="60">
        <f t="shared" si="5"/>
        <v>37.498125000000002</v>
      </c>
      <c r="L23" s="7">
        <v>22942.61</v>
      </c>
      <c r="M23" s="2">
        <v>23392.61</v>
      </c>
      <c r="N23" s="2">
        <f t="shared" si="6"/>
        <v>450</v>
      </c>
      <c r="O23" s="56">
        <f t="shared" si="7"/>
        <v>74.996250000000003</v>
      </c>
      <c r="P23" s="73">
        <f t="shared" si="8"/>
        <v>37.498125000000002</v>
      </c>
      <c r="Q23" s="7">
        <v>24262</v>
      </c>
      <c r="R23" s="2">
        <v>24712</v>
      </c>
      <c r="S23" s="2">
        <f t="shared" si="9"/>
        <v>450</v>
      </c>
      <c r="T23" s="1">
        <f t="shared" si="10"/>
        <v>74.996250000000003</v>
      </c>
      <c r="U23" s="10">
        <f t="shared" si="11"/>
        <v>37.498125000000002</v>
      </c>
      <c r="V23" s="7">
        <v>25962</v>
      </c>
      <c r="W23" s="2">
        <v>26412</v>
      </c>
      <c r="X23" s="2">
        <f t="shared" si="12"/>
        <v>450</v>
      </c>
      <c r="Y23" s="1">
        <f t="shared" si="13"/>
        <v>74.996250000000003</v>
      </c>
      <c r="Z23" s="10">
        <f t="shared" si="14"/>
        <v>37.498125000000002</v>
      </c>
    </row>
    <row r="24" spans="1:26" x14ac:dyDescent="0.25">
      <c r="A24" s="46">
        <v>19</v>
      </c>
      <c r="B24" s="7">
        <v>21219.84</v>
      </c>
      <c r="C24" s="53">
        <f t="shared" si="15"/>
        <v>21669.84</v>
      </c>
      <c r="D24" s="16">
        <f t="shared" si="0"/>
        <v>450</v>
      </c>
      <c r="E24" s="59">
        <f t="shared" si="1"/>
        <v>74.996250000000003</v>
      </c>
      <c r="F24" s="60">
        <f t="shared" si="2"/>
        <v>37.498125000000002</v>
      </c>
      <c r="G24" s="7">
        <v>22744.34</v>
      </c>
      <c r="H24" s="2">
        <v>23194.34</v>
      </c>
      <c r="I24" s="2">
        <f t="shared" si="3"/>
        <v>450</v>
      </c>
      <c r="J24" s="59">
        <f t="shared" si="4"/>
        <v>74.996250000000003</v>
      </c>
      <c r="K24" s="60">
        <f t="shared" si="5"/>
        <v>37.498125000000002</v>
      </c>
      <c r="L24" s="7">
        <v>23173.16</v>
      </c>
      <c r="M24" s="2">
        <v>23623.16</v>
      </c>
      <c r="N24" s="2">
        <f t="shared" si="6"/>
        <v>450</v>
      </c>
      <c r="O24" s="56">
        <f t="shared" si="7"/>
        <v>74.996250000000003</v>
      </c>
      <c r="P24" s="73">
        <f t="shared" si="8"/>
        <v>37.498125000000002</v>
      </c>
      <c r="Q24" s="7">
        <v>24461</v>
      </c>
      <c r="R24" s="2">
        <v>24911</v>
      </c>
      <c r="S24" s="2">
        <f t="shared" si="9"/>
        <v>450</v>
      </c>
      <c r="T24" s="1">
        <f t="shared" si="10"/>
        <v>74.996250000000003</v>
      </c>
      <c r="U24" s="10">
        <f t="shared" si="11"/>
        <v>37.498125000000002</v>
      </c>
      <c r="V24" s="7">
        <v>26161</v>
      </c>
      <c r="W24" s="2">
        <v>26611</v>
      </c>
      <c r="X24" s="2">
        <f t="shared" si="12"/>
        <v>450</v>
      </c>
      <c r="Y24" s="1">
        <f t="shared" si="13"/>
        <v>74.996250000000003</v>
      </c>
      <c r="Z24" s="10">
        <f t="shared" si="14"/>
        <v>37.498125000000002</v>
      </c>
    </row>
    <row r="25" spans="1:26" x14ac:dyDescent="0.25">
      <c r="A25" s="46">
        <v>20</v>
      </c>
      <c r="B25" s="7">
        <v>21418.16</v>
      </c>
      <c r="C25" s="53">
        <f t="shared" si="15"/>
        <v>21868.16</v>
      </c>
      <c r="D25" s="16">
        <f t="shared" si="0"/>
        <v>450</v>
      </c>
      <c r="E25" s="59">
        <f t="shared" si="1"/>
        <v>74.996250000000003</v>
      </c>
      <c r="F25" s="60">
        <f t="shared" si="2"/>
        <v>37.498125000000002</v>
      </c>
      <c r="G25" s="7">
        <v>22992.240000000002</v>
      </c>
      <c r="H25" s="2">
        <v>23442.240000000002</v>
      </c>
      <c r="I25" s="2">
        <f t="shared" si="3"/>
        <v>450</v>
      </c>
      <c r="J25" s="59">
        <f t="shared" si="4"/>
        <v>74.996250000000003</v>
      </c>
      <c r="K25" s="60">
        <f t="shared" si="5"/>
        <v>37.498125000000002</v>
      </c>
      <c r="L25" s="7">
        <v>23403.71</v>
      </c>
      <c r="M25" s="2">
        <v>23853.71</v>
      </c>
      <c r="N25" s="2">
        <f t="shared" si="6"/>
        <v>450</v>
      </c>
      <c r="O25" s="56">
        <f t="shared" si="7"/>
        <v>74.996250000000003</v>
      </c>
      <c r="P25" s="73">
        <f t="shared" si="8"/>
        <v>37.498125000000002</v>
      </c>
      <c r="Q25" s="7">
        <v>24661</v>
      </c>
      <c r="R25" s="2">
        <v>25111</v>
      </c>
      <c r="S25" s="2">
        <f t="shared" si="9"/>
        <v>450</v>
      </c>
      <c r="T25" s="1">
        <f t="shared" si="10"/>
        <v>74.996250000000003</v>
      </c>
      <c r="U25" s="10">
        <f t="shared" si="11"/>
        <v>37.498125000000002</v>
      </c>
      <c r="V25" s="7">
        <v>26361</v>
      </c>
      <c r="W25" s="2">
        <v>26811</v>
      </c>
      <c r="X25" s="2">
        <f t="shared" si="12"/>
        <v>450</v>
      </c>
      <c r="Y25" s="1">
        <f t="shared" si="13"/>
        <v>74.996250000000003</v>
      </c>
      <c r="Z25" s="10">
        <f t="shared" si="14"/>
        <v>37.498125000000002</v>
      </c>
    </row>
    <row r="26" spans="1:26" x14ac:dyDescent="0.25">
      <c r="A26" s="46">
        <v>21</v>
      </c>
      <c r="B26" s="7">
        <v>21616.48</v>
      </c>
      <c r="C26" s="53">
        <f t="shared" si="15"/>
        <v>22066.48</v>
      </c>
      <c r="D26" s="16">
        <f t="shared" si="0"/>
        <v>450</v>
      </c>
      <c r="E26" s="59">
        <f t="shared" si="1"/>
        <v>74.996250000000003</v>
      </c>
      <c r="F26" s="60">
        <f t="shared" si="2"/>
        <v>37.498125000000002</v>
      </c>
      <c r="G26" s="7">
        <v>23153.38</v>
      </c>
      <c r="H26" s="2">
        <v>23603.38</v>
      </c>
      <c r="I26" s="2">
        <f t="shared" si="3"/>
        <v>450</v>
      </c>
      <c r="J26" s="59">
        <f t="shared" si="4"/>
        <v>74.996250000000003</v>
      </c>
      <c r="K26" s="60">
        <f t="shared" si="5"/>
        <v>37.498125000000002</v>
      </c>
      <c r="L26" s="7">
        <v>23634.26</v>
      </c>
      <c r="M26" s="2">
        <v>24084.26</v>
      </c>
      <c r="N26" s="2">
        <f t="shared" si="6"/>
        <v>450</v>
      </c>
      <c r="O26" s="56">
        <f t="shared" si="7"/>
        <v>74.996250000000003</v>
      </c>
      <c r="P26" s="73">
        <f t="shared" si="8"/>
        <v>37.498125000000002</v>
      </c>
      <c r="Q26" s="7">
        <v>24861</v>
      </c>
      <c r="R26" s="2">
        <v>25311</v>
      </c>
      <c r="S26" s="2">
        <f t="shared" si="9"/>
        <v>450</v>
      </c>
      <c r="T26" s="1">
        <f t="shared" si="10"/>
        <v>74.996250000000003</v>
      </c>
      <c r="U26" s="10">
        <f t="shared" si="11"/>
        <v>37.498125000000002</v>
      </c>
      <c r="V26" s="7">
        <v>26561</v>
      </c>
      <c r="W26" s="2">
        <v>27011</v>
      </c>
      <c r="X26" s="2">
        <f t="shared" si="12"/>
        <v>450</v>
      </c>
      <c r="Y26" s="1">
        <f t="shared" si="13"/>
        <v>74.996250000000003</v>
      </c>
      <c r="Z26" s="10">
        <f t="shared" si="14"/>
        <v>37.498125000000002</v>
      </c>
    </row>
    <row r="27" spans="1:26" x14ac:dyDescent="0.25">
      <c r="A27" s="46">
        <v>22</v>
      </c>
      <c r="B27" s="7">
        <v>21814.799999999999</v>
      </c>
      <c r="C27" s="53">
        <f t="shared" si="15"/>
        <v>22264.799999999999</v>
      </c>
      <c r="D27" s="16">
        <f t="shared" si="0"/>
        <v>450</v>
      </c>
      <c r="E27" s="59">
        <f t="shared" si="1"/>
        <v>74.996250000000003</v>
      </c>
      <c r="F27" s="60">
        <f t="shared" si="2"/>
        <v>37.498125000000002</v>
      </c>
      <c r="G27" s="7">
        <v>23314.52</v>
      </c>
      <c r="H27" s="2">
        <v>23764.52</v>
      </c>
      <c r="I27" s="2">
        <f t="shared" si="3"/>
        <v>450</v>
      </c>
      <c r="J27" s="59">
        <f t="shared" si="4"/>
        <v>74.996250000000003</v>
      </c>
      <c r="K27" s="60">
        <f t="shared" si="5"/>
        <v>37.498125000000002</v>
      </c>
      <c r="L27" s="7">
        <v>23864.81</v>
      </c>
      <c r="M27" s="2">
        <v>24314.81</v>
      </c>
      <c r="N27" s="2">
        <f t="shared" si="6"/>
        <v>450</v>
      </c>
      <c r="O27" s="56">
        <f t="shared" si="7"/>
        <v>74.996250000000003</v>
      </c>
      <c r="P27" s="73">
        <f t="shared" si="8"/>
        <v>37.498125000000002</v>
      </c>
      <c r="Q27" s="7">
        <v>25087</v>
      </c>
      <c r="R27" s="2">
        <v>25537</v>
      </c>
      <c r="S27" s="2">
        <f t="shared" si="9"/>
        <v>450</v>
      </c>
      <c r="T27" s="1">
        <f t="shared" si="10"/>
        <v>74.996250000000003</v>
      </c>
      <c r="U27" s="10">
        <f t="shared" si="11"/>
        <v>37.498125000000002</v>
      </c>
      <c r="V27" s="7">
        <v>26761</v>
      </c>
      <c r="W27" s="2">
        <v>27211</v>
      </c>
      <c r="X27" s="2">
        <f t="shared" si="12"/>
        <v>450</v>
      </c>
      <c r="Y27" s="1">
        <f t="shared" si="13"/>
        <v>74.996250000000003</v>
      </c>
      <c r="Z27" s="10">
        <f t="shared" si="14"/>
        <v>37.498125000000002</v>
      </c>
    </row>
    <row r="28" spans="1:26" x14ac:dyDescent="0.25">
      <c r="A28" s="46">
        <v>23</v>
      </c>
      <c r="B28" s="7">
        <v>22013.119999999999</v>
      </c>
      <c r="C28" s="53">
        <f t="shared" si="15"/>
        <v>22463.119999999999</v>
      </c>
      <c r="D28" s="16">
        <f t="shared" si="0"/>
        <v>450</v>
      </c>
      <c r="E28" s="59">
        <f t="shared" si="1"/>
        <v>74.996250000000003</v>
      </c>
      <c r="F28" s="60">
        <f t="shared" si="2"/>
        <v>37.498125000000002</v>
      </c>
      <c r="G28" s="7">
        <v>23475.66</v>
      </c>
      <c r="H28" s="2">
        <v>23925.66</v>
      </c>
      <c r="I28" s="2">
        <f t="shared" si="3"/>
        <v>450</v>
      </c>
      <c r="J28" s="59">
        <f t="shared" si="4"/>
        <v>74.996250000000003</v>
      </c>
      <c r="K28" s="60">
        <f t="shared" si="5"/>
        <v>37.498125000000002</v>
      </c>
      <c r="L28" s="7">
        <v>24095.360000000001</v>
      </c>
      <c r="M28" s="2">
        <v>24545.360000000001</v>
      </c>
      <c r="N28" s="2">
        <f t="shared" si="6"/>
        <v>450</v>
      </c>
      <c r="O28" s="56">
        <f t="shared" si="7"/>
        <v>74.996250000000003</v>
      </c>
      <c r="P28" s="73">
        <f t="shared" si="8"/>
        <v>37.498125000000002</v>
      </c>
      <c r="Q28" s="7">
        <v>25335</v>
      </c>
      <c r="R28" s="2">
        <v>25785</v>
      </c>
      <c r="S28" s="2">
        <f t="shared" si="9"/>
        <v>450</v>
      </c>
      <c r="T28" s="1">
        <f t="shared" si="10"/>
        <v>74.996250000000003</v>
      </c>
      <c r="U28" s="10">
        <f t="shared" si="11"/>
        <v>37.498125000000002</v>
      </c>
      <c r="V28" s="7">
        <v>26960</v>
      </c>
      <c r="W28" s="2">
        <v>27410</v>
      </c>
      <c r="X28" s="2">
        <f t="shared" si="12"/>
        <v>450</v>
      </c>
      <c r="Y28" s="1">
        <f t="shared" si="13"/>
        <v>74.996250000000003</v>
      </c>
      <c r="Z28" s="10">
        <f t="shared" si="14"/>
        <v>37.498125000000002</v>
      </c>
    </row>
    <row r="29" spans="1:26" x14ac:dyDescent="0.25">
      <c r="A29" s="46">
        <v>24</v>
      </c>
      <c r="B29" s="7">
        <v>22149.47</v>
      </c>
      <c r="C29" s="53">
        <v>22599.47</v>
      </c>
      <c r="D29" s="16">
        <f t="shared" si="0"/>
        <v>450</v>
      </c>
      <c r="E29" s="59">
        <f t="shared" si="1"/>
        <v>74.996250000000003</v>
      </c>
      <c r="F29" s="60">
        <f t="shared" si="2"/>
        <v>37.498125000000002</v>
      </c>
      <c r="G29" s="7">
        <v>23636.799999999999</v>
      </c>
      <c r="H29" s="2">
        <v>24086.799999999999</v>
      </c>
      <c r="I29" s="2">
        <f t="shared" si="3"/>
        <v>450</v>
      </c>
      <c r="J29" s="59">
        <f t="shared" si="4"/>
        <v>74.996250000000003</v>
      </c>
      <c r="K29" s="60">
        <f t="shared" si="5"/>
        <v>37.498125000000002</v>
      </c>
      <c r="L29" s="7">
        <v>24325.91</v>
      </c>
      <c r="M29" s="2">
        <v>24775.91</v>
      </c>
      <c r="N29" s="2">
        <f t="shared" si="6"/>
        <v>450</v>
      </c>
      <c r="O29" s="56">
        <f t="shared" si="7"/>
        <v>74.996250000000003</v>
      </c>
      <c r="P29" s="73">
        <f t="shared" si="8"/>
        <v>37.498125000000002</v>
      </c>
      <c r="Q29" s="7">
        <v>25558</v>
      </c>
      <c r="R29" s="2">
        <v>26008</v>
      </c>
      <c r="S29" s="2">
        <f t="shared" si="9"/>
        <v>450</v>
      </c>
      <c r="T29" s="1">
        <f t="shared" si="10"/>
        <v>74.996250000000003</v>
      </c>
      <c r="U29" s="10">
        <f t="shared" si="11"/>
        <v>37.498125000000002</v>
      </c>
      <c r="V29" s="7">
        <v>27160</v>
      </c>
      <c r="W29" s="2">
        <v>27610</v>
      </c>
      <c r="X29" s="2">
        <f t="shared" si="12"/>
        <v>450</v>
      </c>
      <c r="Y29" s="1">
        <f t="shared" si="13"/>
        <v>74.996250000000003</v>
      </c>
      <c r="Z29" s="10">
        <f t="shared" si="14"/>
        <v>37.498125000000002</v>
      </c>
    </row>
    <row r="30" spans="1:26" x14ac:dyDescent="0.25">
      <c r="A30" s="46">
        <v>25</v>
      </c>
      <c r="B30" s="7">
        <v>22285.82</v>
      </c>
      <c r="C30" s="53">
        <v>22735.82</v>
      </c>
      <c r="D30" s="16">
        <f t="shared" si="0"/>
        <v>450</v>
      </c>
      <c r="E30" s="59">
        <f t="shared" si="1"/>
        <v>74.996250000000003</v>
      </c>
      <c r="F30" s="60">
        <f t="shared" si="2"/>
        <v>37.498125000000002</v>
      </c>
      <c r="G30" s="7">
        <v>23797.94</v>
      </c>
      <c r="H30" s="2">
        <v>24247.94</v>
      </c>
      <c r="I30" s="2">
        <f t="shared" si="3"/>
        <v>450</v>
      </c>
      <c r="J30" s="59">
        <f t="shared" si="4"/>
        <v>74.996250000000003</v>
      </c>
      <c r="K30" s="60">
        <f t="shared" si="5"/>
        <v>37.498125000000002</v>
      </c>
      <c r="L30" s="7">
        <v>24541.58</v>
      </c>
      <c r="M30" s="2">
        <v>24991.58</v>
      </c>
      <c r="N30" s="2">
        <f t="shared" si="6"/>
        <v>450</v>
      </c>
      <c r="O30" s="56">
        <f t="shared" si="7"/>
        <v>74.996250000000003</v>
      </c>
      <c r="P30" s="73">
        <f t="shared" si="8"/>
        <v>37.498125000000002</v>
      </c>
      <c r="Q30" s="7">
        <v>25781</v>
      </c>
      <c r="R30" s="2">
        <v>26231</v>
      </c>
      <c r="S30" s="2">
        <f t="shared" si="9"/>
        <v>450</v>
      </c>
      <c r="T30" s="1">
        <f t="shared" si="10"/>
        <v>74.996250000000003</v>
      </c>
      <c r="U30" s="10">
        <f t="shared" si="11"/>
        <v>37.498125000000002</v>
      </c>
      <c r="V30" s="7">
        <v>27417</v>
      </c>
      <c r="W30" s="2">
        <v>27867</v>
      </c>
      <c r="X30" s="2">
        <f t="shared" si="12"/>
        <v>450</v>
      </c>
      <c r="Y30" s="1">
        <f t="shared" si="13"/>
        <v>74.996250000000003</v>
      </c>
      <c r="Z30" s="10">
        <f t="shared" si="14"/>
        <v>37.498125000000002</v>
      </c>
    </row>
    <row r="31" spans="1:26" x14ac:dyDescent="0.25">
      <c r="A31" s="46">
        <v>26</v>
      </c>
      <c r="B31" s="7"/>
      <c r="C31" s="1"/>
      <c r="D31" s="1"/>
      <c r="E31" s="1"/>
      <c r="F31" s="35"/>
      <c r="G31" s="34"/>
      <c r="H31" s="1"/>
      <c r="I31" s="2"/>
      <c r="J31" s="1"/>
      <c r="K31" s="35"/>
      <c r="L31" s="19"/>
      <c r="M31" s="1"/>
      <c r="N31" s="1"/>
      <c r="O31" s="1"/>
      <c r="P31" s="10"/>
      <c r="Q31" s="7">
        <v>25860</v>
      </c>
      <c r="R31" s="2">
        <v>26310</v>
      </c>
      <c r="S31" s="53">
        <f t="shared" si="9"/>
        <v>450</v>
      </c>
      <c r="T31" s="1">
        <f t="shared" si="10"/>
        <v>74.996250000000003</v>
      </c>
      <c r="U31" s="10">
        <f t="shared" si="11"/>
        <v>37.498125000000002</v>
      </c>
      <c r="V31" s="7">
        <v>27560</v>
      </c>
      <c r="W31" s="2">
        <v>28010</v>
      </c>
      <c r="X31" s="2">
        <f t="shared" si="12"/>
        <v>450</v>
      </c>
      <c r="Y31" s="1">
        <f t="shared" si="13"/>
        <v>74.996250000000003</v>
      </c>
      <c r="Z31" s="10">
        <f t="shared" si="14"/>
        <v>37.498125000000002</v>
      </c>
    </row>
    <row r="32" spans="1:26" x14ac:dyDescent="0.25">
      <c r="A32" s="46">
        <v>27</v>
      </c>
      <c r="B32" s="7"/>
      <c r="C32" s="1"/>
      <c r="D32" s="1"/>
      <c r="E32" s="1"/>
      <c r="F32" s="35"/>
      <c r="G32" s="34"/>
      <c r="H32" s="1"/>
      <c r="I32" s="2"/>
      <c r="J32" s="1"/>
      <c r="K32" s="35"/>
      <c r="L32" s="19"/>
      <c r="M32" s="1"/>
      <c r="N32" s="1"/>
      <c r="O32" s="1"/>
      <c r="P32" s="10"/>
      <c r="Q32" s="7">
        <v>26059</v>
      </c>
      <c r="R32" s="2">
        <v>26509</v>
      </c>
      <c r="S32" s="53">
        <f t="shared" si="9"/>
        <v>450</v>
      </c>
      <c r="T32" s="1">
        <f t="shared" si="10"/>
        <v>74.996250000000003</v>
      </c>
      <c r="U32" s="10">
        <f t="shared" si="11"/>
        <v>37.498125000000002</v>
      </c>
      <c r="V32" s="7">
        <v>27759</v>
      </c>
      <c r="W32" s="2">
        <v>28209</v>
      </c>
      <c r="X32" s="2">
        <f t="shared" si="12"/>
        <v>450</v>
      </c>
      <c r="Y32" s="1">
        <f t="shared" si="13"/>
        <v>74.996250000000003</v>
      </c>
      <c r="Z32" s="10">
        <f t="shared" si="14"/>
        <v>37.498125000000002</v>
      </c>
    </row>
    <row r="33" spans="1:26" x14ac:dyDescent="0.25">
      <c r="A33" s="46">
        <v>28</v>
      </c>
      <c r="B33" s="7"/>
      <c r="C33" s="1"/>
      <c r="D33" s="1"/>
      <c r="E33" s="1"/>
      <c r="F33" s="35"/>
      <c r="G33" s="34"/>
      <c r="H33" s="1"/>
      <c r="I33" s="2"/>
      <c r="J33" s="1"/>
      <c r="K33" s="35"/>
      <c r="L33" s="19"/>
      <c r="M33" s="1"/>
      <c r="N33" s="1"/>
      <c r="O33" s="1"/>
      <c r="P33" s="10"/>
      <c r="Q33" s="7">
        <v>26259</v>
      </c>
      <c r="R33" s="2">
        <v>26709</v>
      </c>
      <c r="S33" s="53">
        <f t="shared" si="9"/>
        <v>450</v>
      </c>
      <c r="T33" s="1">
        <f t="shared" si="10"/>
        <v>74.996250000000003</v>
      </c>
      <c r="U33" s="10">
        <f t="shared" si="11"/>
        <v>37.498125000000002</v>
      </c>
      <c r="V33" s="7">
        <v>27959</v>
      </c>
      <c r="W33" s="2">
        <v>28409</v>
      </c>
      <c r="X33" s="2">
        <f t="shared" si="12"/>
        <v>450</v>
      </c>
      <c r="Y33" s="1">
        <f t="shared" si="13"/>
        <v>74.996250000000003</v>
      </c>
      <c r="Z33" s="10">
        <f t="shared" si="14"/>
        <v>37.498125000000002</v>
      </c>
    </row>
    <row r="34" spans="1:26" ht="15.75" thickBot="1" x14ac:dyDescent="0.3">
      <c r="A34" s="46">
        <v>29</v>
      </c>
      <c r="B34" s="8"/>
      <c r="C34" s="9"/>
      <c r="D34" s="9"/>
      <c r="E34" s="9"/>
      <c r="F34" s="37"/>
      <c r="G34" s="36"/>
      <c r="H34" s="9"/>
      <c r="I34" s="11"/>
      <c r="J34" s="9"/>
      <c r="K34" s="37"/>
      <c r="L34" s="20"/>
      <c r="M34" s="9"/>
      <c r="N34" s="9"/>
      <c r="O34" s="9"/>
      <c r="P34" s="12"/>
      <c r="Q34" s="8">
        <v>26459</v>
      </c>
      <c r="R34" s="11">
        <v>26909</v>
      </c>
      <c r="S34" s="52">
        <f t="shared" si="9"/>
        <v>450</v>
      </c>
      <c r="T34" s="9">
        <f t="shared" si="10"/>
        <v>74.996250000000003</v>
      </c>
      <c r="U34" s="12">
        <f t="shared" si="11"/>
        <v>37.498125000000002</v>
      </c>
      <c r="V34" s="8">
        <v>28159</v>
      </c>
      <c r="W34" s="11">
        <v>28609</v>
      </c>
      <c r="X34" s="11">
        <f t="shared" si="12"/>
        <v>450</v>
      </c>
      <c r="Y34" s="9">
        <f t="shared" si="13"/>
        <v>74.996250000000003</v>
      </c>
      <c r="Z34" s="12">
        <f t="shared" si="14"/>
        <v>37.498125000000002</v>
      </c>
    </row>
  </sheetData>
  <mergeCells count="1">
    <mergeCell ref="B1:Z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9C88-48E2-46FB-9073-5D76A52810BB}">
  <dimension ref="A1:Z34"/>
  <sheetViews>
    <sheetView workbookViewId="0">
      <selection sqref="A1:A1048576"/>
    </sheetView>
  </sheetViews>
  <sheetFormatPr defaultColWidth="12" defaultRowHeight="15" x14ac:dyDescent="0.25"/>
  <cols>
    <col min="1" max="1" width="8.7109375" customWidth="1"/>
  </cols>
  <sheetData>
    <row r="1" spans="1:26" ht="21.75" thickBot="1" x14ac:dyDescent="0.3">
      <c r="A1" s="139"/>
      <c r="B1" s="165" t="s">
        <v>29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7"/>
    </row>
    <row r="2" spans="1:26" ht="15.75" thickBot="1" x14ac:dyDescent="0.3">
      <c r="A2" s="141"/>
      <c r="B2" s="75" t="s">
        <v>17</v>
      </c>
      <c r="C2" s="76"/>
      <c r="D2" s="76"/>
      <c r="E2" s="77"/>
      <c r="F2" s="78"/>
      <c r="G2" s="79" t="s">
        <v>19</v>
      </c>
      <c r="H2" s="80"/>
      <c r="I2" s="80"/>
      <c r="J2" s="80"/>
      <c r="K2" s="81"/>
      <c r="L2" s="79" t="s">
        <v>21</v>
      </c>
      <c r="M2" s="80"/>
      <c r="N2" s="80"/>
      <c r="O2" s="80"/>
      <c r="P2" s="81"/>
      <c r="Q2" s="79" t="s">
        <v>23</v>
      </c>
      <c r="R2" s="80"/>
      <c r="S2" s="80"/>
      <c r="T2" s="80"/>
      <c r="U2" s="82"/>
      <c r="V2" s="79" t="s">
        <v>25</v>
      </c>
      <c r="W2" s="13"/>
      <c r="X2" s="13"/>
      <c r="Y2" s="13"/>
      <c r="Z2" s="23"/>
    </row>
    <row r="3" spans="1:26" x14ac:dyDescent="0.25">
      <c r="A3" s="141"/>
      <c r="B3" s="160" t="s">
        <v>2</v>
      </c>
      <c r="C3" s="161" t="s">
        <v>3</v>
      </c>
      <c r="D3" s="161" t="s">
        <v>4</v>
      </c>
      <c r="E3" s="161" t="s">
        <v>8</v>
      </c>
      <c r="F3" s="162" t="s">
        <v>9</v>
      </c>
      <c r="G3" s="163" t="s">
        <v>2</v>
      </c>
      <c r="H3" s="68" t="s">
        <v>3</v>
      </c>
      <c r="I3" s="68" t="s">
        <v>4</v>
      </c>
      <c r="J3" s="68" t="s">
        <v>8</v>
      </c>
      <c r="K3" s="164" t="s">
        <v>9</v>
      </c>
      <c r="L3" s="163" t="s">
        <v>2</v>
      </c>
      <c r="M3" s="68" t="s">
        <v>3</v>
      </c>
      <c r="N3" s="68" t="s">
        <v>4</v>
      </c>
      <c r="O3" s="68" t="s">
        <v>8</v>
      </c>
      <c r="P3" s="164" t="s">
        <v>9</v>
      </c>
      <c r="Q3" s="163" t="s">
        <v>2</v>
      </c>
      <c r="R3" s="68" t="s">
        <v>3</v>
      </c>
      <c r="S3" s="68" t="s">
        <v>4</v>
      </c>
      <c r="T3" s="68" t="s">
        <v>8</v>
      </c>
      <c r="U3" s="164" t="s">
        <v>9</v>
      </c>
      <c r="V3" s="163" t="s">
        <v>2</v>
      </c>
      <c r="W3" s="68" t="s">
        <v>3</v>
      </c>
      <c r="X3" s="68" t="s">
        <v>4</v>
      </c>
      <c r="Y3" s="68" t="s">
        <v>8</v>
      </c>
      <c r="Z3" s="164" t="s">
        <v>9</v>
      </c>
    </row>
    <row r="4" spans="1:26" ht="15.75" thickBot="1" x14ac:dyDescent="0.3">
      <c r="A4" s="141"/>
      <c r="B4" s="64" t="s">
        <v>5</v>
      </c>
      <c r="C4" s="65" t="s">
        <v>5</v>
      </c>
      <c r="D4" s="65" t="s">
        <v>5</v>
      </c>
      <c r="E4" s="65" t="s">
        <v>6</v>
      </c>
      <c r="F4" s="66" t="s">
        <v>6</v>
      </c>
      <c r="G4" s="41" t="s">
        <v>5</v>
      </c>
      <c r="H4" s="24" t="s">
        <v>5</v>
      </c>
      <c r="I4" s="24" t="s">
        <v>5</v>
      </c>
      <c r="J4" s="24" t="s">
        <v>6</v>
      </c>
      <c r="K4" s="42" t="s">
        <v>6</v>
      </c>
      <c r="L4" s="41" t="s">
        <v>5</v>
      </c>
      <c r="M4" s="24" t="s">
        <v>5</v>
      </c>
      <c r="N4" s="24" t="s">
        <v>5</v>
      </c>
      <c r="O4" s="24" t="s">
        <v>6</v>
      </c>
      <c r="P4" s="42" t="s">
        <v>6</v>
      </c>
      <c r="Q4" s="41" t="s">
        <v>5</v>
      </c>
      <c r="R4" s="24" t="s">
        <v>5</v>
      </c>
      <c r="S4" s="24" t="s">
        <v>5</v>
      </c>
      <c r="T4" s="24" t="s">
        <v>6</v>
      </c>
      <c r="U4" s="42" t="s">
        <v>6</v>
      </c>
      <c r="V4" s="41" t="s">
        <v>5</v>
      </c>
      <c r="W4" s="24" t="s">
        <v>5</v>
      </c>
      <c r="X4" s="24" t="s">
        <v>5</v>
      </c>
      <c r="Y4" s="24" t="s">
        <v>6</v>
      </c>
      <c r="Z4" s="42" t="s">
        <v>6</v>
      </c>
    </row>
    <row r="5" spans="1:26" x14ac:dyDescent="0.25">
      <c r="A5" s="46">
        <v>0</v>
      </c>
      <c r="B5" s="83">
        <v>17352.55</v>
      </c>
      <c r="C5" s="84">
        <v>17802.55</v>
      </c>
      <c r="D5" s="84">
        <f>SUM(C5-B5)</f>
        <v>450</v>
      </c>
      <c r="E5" s="84">
        <f>SUM(D5*1.999/12)</f>
        <v>74.962500000000006</v>
      </c>
      <c r="F5" s="85">
        <f>SUM(D5*1.999/24)</f>
        <v>37.481250000000003</v>
      </c>
      <c r="G5" s="83">
        <v>19087.810000000001</v>
      </c>
      <c r="H5" s="84">
        <v>19537.810000000001</v>
      </c>
      <c r="I5" s="84">
        <f>SUM(H5-G5)</f>
        <v>450</v>
      </c>
      <c r="J5" s="84">
        <f>SUM(I5*1.999/12)</f>
        <v>74.962500000000006</v>
      </c>
      <c r="K5" s="85">
        <f>SUM(I5*1.999/24)</f>
        <v>37.481250000000003</v>
      </c>
      <c r="L5" s="83">
        <v>19335.7</v>
      </c>
      <c r="M5" s="84">
        <v>19785.7</v>
      </c>
      <c r="N5" s="84">
        <f>SUM(M5-L5)</f>
        <v>450</v>
      </c>
      <c r="O5" s="84">
        <f>SUM(N5*1.999/12)</f>
        <v>74.962500000000006</v>
      </c>
      <c r="P5" s="85">
        <f>SUM(N5*1.999/24)</f>
        <v>37.481250000000003</v>
      </c>
      <c r="Q5" s="83">
        <v>19583.59</v>
      </c>
      <c r="R5" s="84">
        <v>20033.59</v>
      </c>
      <c r="S5" s="84">
        <f>SUM(R5-Q5)</f>
        <v>450</v>
      </c>
      <c r="T5" s="84">
        <f>SUM(S5*1.999/12)</f>
        <v>74.962500000000006</v>
      </c>
      <c r="U5" s="85">
        <f>SUM(S5*1.999/24)</f>
        <v>37.481250000000003</v>
      </c>
      <c r="V5" s="86">
        <v>26296</v>
      </c>
      <c r="W5" s="74">
        <v>26746</v>
      </c>
      <c r="X5" s="87">
        <f>SUM(W5-V5)</f>
        <v>450</v>
      </c>
      <c r="Y5" s="87">
        <f>SUM(X5*1.999/12)</f>
        <v>74.962500000000006</v>
      </c>
      <c r="Z5" s="89">
        <f>SUM(X5*1.999/24)</f>
        <v>37.481250000000003</v>
      </c>
    </row>
    <row r="6" spans="1:26" x14ac:dyDescent="0.25">
      <c r="A6" s="117">
        <v>1</v>
      </c>
      <c r="B6" s="88">
        <v>17888.009999999998</v>
      </c>
      <c r="C6" s="87">
        <v>18518.009999999998</v>
      </c>
      <c r="D6" s="87">
        <f t="shared" ref="D6:D30" si="0">SUM(C6-B6)</f>
        <v>630</v>
      </c>
      <c r="E6" s="87">
        <f t="shared" ref="E6:E30" si="1">SUM(D6*1.999/12)</f>
        <v>104.94750000000001</v>
      </c>
      <c r="F6" s="89">
        <f t="shared" ref="F6:F30" si="2">SUM(D6*1.999/24)</f>
        <v>52.473750000000003</v>
      </c>
      <c r="G6" s="88">
        <v>19653.009999999998</v>
      </c>
      <c r="H6" s="87">
        <v>20103.009999999998</v>
      </c>
      <c r="I6" s="87">
        <f t="shared" ref="I6:I30" si="3">SUM(H6-G6)</f>
        <v>450</v>
      </c>
      <c r="J6" s="87">
        <f t="shared" ref="J6:J30" si="4">SUM(I6*1.999/12)</f>
        <v>74.962500000000006</v>
      </c>
      <c r="K6" s="89">
        <f t="shared" ref="K6:K30" si="5">SUM(I6*1.999/24)</f>
        <v>37.481250000000003</v>
      </c>
      <c r="L6" s="88">
        <v>19928.169999999998</v>
      </c>
      <c r="M6" s="87">
        <v>20378.169999999998</v>
      </c>
      <c r="N6" s="87">
        <f t="shared" ref="N6:N30" si="6">SUM(M6-L6)</f>
        <v>450</v>
      </c>
      <c r="O6" s="87">
        <f t="shared" ref="O6:O30" si="7">SUM(N6*1.999/12)</f>
        <v>74.962500000000006</v>
      </c>
      <c r="P6" s="89">
        <f t="shared" ref="P6:P30" si="8">SUM(N6*1.999/24)</f>
        <v>37.481250000000003</v>
      </c>
      <c r="Q6" s="88">
        <v>20228.12</v>
      </c>
      <c r="R6" s="87">
        <f>SUM(Q6+450)</f>
        <v>20678.12</v>
      </c>
      <c r="S6" s="87">
        <f t="shared" ref="S6:S31" si="9">SUM(R6-Q6)</f>
        <v>450</v>
      </c>
      <c r="T6" s="84">
        <f t="shared" ref="T6:T34" si="10">SUM(S6*1.999/12)</f>
        <v>74.962500000000006</v>
      </c>
      <c r="U6" s="85">
        <f t="shared" ref="U6:U34" si="11">SUM(S6*1.999/24)</f>
        <v>37.481250000000003</v>
      </c>
      <c r="V6" s="90">
        <v>26566</v>
      </c>
      <c r="W6" s="1">
        <v>27016</v>
      </c>
      <c r="X6" s="87">
        <f t="shared" ref="X6:X34" si="12">SUM(W6-V6)</f>
        <v>450</v>
      </c>
      <c r="Y6" s="87">
        <f t="shared" ref="Y6:Y34" si="13">SUM(X6*1.999/12)</f>
        <v>74.962500000000006</v>
      </c>
      <c r="Z6" s="89">
        <f t="shared" ref="Z6:Z34" si="14">SUM(X6*1.999/24)</f>
        <v>37.481250000000003</v>
      </c>
    </row>
    <row r="7" spans="1:26" x14ac:dyDescent="0.25">
      <c r="A7" s="117">
        <v>2</v>
      </c>
      <c r="B7" s="88">
        <v>18423.47</v>
      </c>
      <c r="C7" s="87">
        <v>18967.009999999998</v>
      </c>
      <c r="D7" s="87">
        <f t="shared" si="0"/>
        <v>543.53999999999724</v>
      </c>
      <c r="E7" s="87">
        <f t="shared" si="1"/>
        <v>90.544704999999553</v>
      </c>
      <c r="F7" s="89">
        <f t="shared" si="2"/>
        <v>45.272352499999776</v>
      </c>
      <c r="G7" s="88">
        <v>20218.21</v>
      </c>
      <c r="H7" s="87">
        <v>20668.21</v>
      </c>
      <c r="I7" s="87">
        <f t="shared" si="3"/>
        <v>450</v>
      </c>
      <c r="J7" s="87">
        <f t="shared" si="4"/>
        <v>74.962500000000006</v>
      </c>
      <c r="K7" s="89">
        <f t="shared" si="5"/>
        <v>37.481250000000003</v>
      </c>
      <c r="L7" s="88">
        <v>20520.64</v>
      </c>
      <c r="M7" s="87">
        <f>SUM(L7+450)</f>
        <v>20970.64</v>
      </c>
      <c r="N7" s="87">
        <f t="shared" si="6"/>
        <v>450</v>
      </c>
      <c r="O7" s="87">
        <f t="shared" si="7"/>
        <v>74.962500000000006</v>
      </c>
      <c r="P7" s="89">
        <f t="shared" si="8"/>
        <v>37.481250000000003</v>
      </c>
      <c r="Q7" s="88">
        <v>20872.650000000001</v>
      </c>
      <c r="R7" s="87">
        <f t="shared" ref="R7:R30" si="15">SUM(Q7+450)</f>
        <v>21322.65</v>
      </c>
      <c r="S7" s="87">
        <f t="shared" si="9"/>
        <v>450</v>
      </c>
      <c r="T7" s="84">
        <f t="shared" si="10"/>
        <v>74.962500000000006</v>
      </c>
      <c r="U7" s="85">
        <f t="shared" si="11"/>
        <v>37.481250000000003</v>
      </c>
      <c r="V7" s="90">
        <v>26835</v>
      </c>
      <c r="W7" s="1">
        <v>27285</v>
      </c>
      <c r="X7" s="87">
        <f t="shared" si="12"/>
        <v>450</v>
      </c>
      <c r="Y7" s="87">
        <f t="shared" si="13"/>
        <v>74.962500000000006</v>
      </c>
      <c r="Z7" s="89">
        <f t="shared" si="14"/>
        <v>37.481250000000003</v>
      </c>
    </row>
    <row r="8" spans="1:26" x14ac:dyDescent="0.25">
      <c r="A8" s="117">
        <v>3</v>
      </c>
      <c r="B8" s="88">
        <v>18958.93</v>
      </c>
      <c r="C8" s="87">
        <v>19408.93</v>
      </c>
      <c r="D8" s="87">
        <f t="shared" si="0"/>
        <v>450</v>
      </c>
      <c r="E8" s="87">
        <f t="shared" si="1"/>
        <v>74.962500000000006</v>
      </c>
      <c r="F8" s="89">
        <f t="shared" si="2"/>
        <v>37.481250000000003</v>
      </c>
      <c r="G8" s="88">
        <v>20783.41</v>
      </c>
      <c r="H8" s="87">
        <v>21233.41</v>
      </c>
      <c r="I8" s="87">
        <f t="shared" si="3"/>
        <v>450</v>
      </c>
      <c r="J8" s="87">
        <f t="shared" si="4"/>
        <v>74.962500000000006</v>
      </c>
      <c r="K8" s="89">
        <f t="shared" si="5"/>
        <v>37.481250000000003</v>
      </c>
      <c r="L8" s="88">
        <v>21113.11</v>
      </c>
      <c r="M8" s="87">
        <f t="shared" ref="M8:M29" si="16">SUM(L8+450)</f>
        <v>21563.11</v>
      </c>
      <c r="N8" s="87">
        <f t="shared" si="6"/>
        <v>450</v>
      </c>
      <c r="O8" s="87">
        <f t="shared" si="7"/>
        <v>74.962500000000006</v>
      </c>
      <c r="P8" s="89">
        <f t="shared" si="8"/>
        <v>37.481250000000003</v>
      </c>
      <c r="Q8" s="88">
        <v>21517.18</v>
      </c>
      <c r="R8" s="87">
        <f t="shared" si="15"/>
        <v>21967.18</v>
      </c>
      <c r="S8" s="87">
        <f t="shared" si="9"/>
        <v>450</v>
      </c>
      <c r="T8" s="84">
        <f t="shared" si="10"/>
        <v>74.962500000000006</v>
      </c>
      <c r="U8" s="85">
        <f t="shared" si="11"/>
        <v>37.481250000000003</v>
      </c>
      <c r="V8" s="90">
        <v>27105</v>
      </c>
      <c r="W8" s="1">
        <v>27555</v>
      </c>
      <c r="X8" s="87">
        <f t="shared" si="12"/>
        <v>450</v>
      </c>
      <c r="Y8" s="87">
        <f t="shared" si="13"/>
        <v>74.962500000000006</v>
      </c>
      <c r="Z8" s="89">
        <f t="shared" si="14"/>
        <v>37.481250000000003</v>
      </c>
    </row>
    <row r="9" spans="1:26" x14ac:dyDescent="0.25">
      <c r="A9" s="117">
        <v>4</v>
      </c>
      <c r="B9" s="88">
        <v>19494.39</v>
      </c>
      <c r="C9" s="87">
        <v>19944.39</v>
      </c>
      <c r="D9" s="87">
        <f t="shared" si="0"/>
        <v>450</v>
      </c>
      <c r="E9" s="87">
        <f t="shared" si="1"/>
        <v>74.962500000000006</v>
      </c>
      <c r="F9" s="89">
        <f t="shared" si="2"/>
        <v>37.481250000000003</v>
      </c>
      <c r="G9" s="88">
        <v>21348.61</v>
      </c>
      <c r="H9" s="87">
        <f>SUM(G9+450)</f>
        <v>21798.61</v>
      </c>
      <c r="I9" s="87">
        <f t="shared" si="3"/>
        <v>450</v>
      </c>
      <c r="J9" s="87">
        <f t="shared" si="4"/>
        <v>74.962500000000006</v>
      </c>
      <c r="K9" s="89">
        <f t="shared" si="5"/>
        <v>37.481250000000003</v>
      </c>
      <c r="L9" s="88">
        <v>21705.58</v>
      </c>
      <c r="M9" s="87">
        <f t="shared" si="16"/>
        <v>22155.58</v>
      </c>
      <c r="N9" s="87">
        <f t="shared" si="6"/>
        <v>450</v>
      </c>
      <c r="O9" s="87">
        <f t="shared" si="7"/>
        <v>74.962500000000006</v>
      </c>
      <c r="P9" s="89">
        <f t="shared" si="8"/>
        <v>37.481250000000003</v>
      </c>
      <c r="Q9" s="88">
        <v>22161.71</v>
      </c>
      <c r="R9" s="87">
        <f t="shared" si="15"/>
        <v>22611.71</v>
      </c>
      <c r="S9" s="87">
        <f t="shared" si="9"/>
        <v>450</v>
      </c>
      <c r="T9" s="84">
        <f t="shared" si="10"/>
        <v>74.962500000000006</v>
      </c>
      <c r="U9" s="85">
        <f t="shared" si="11"/>
        <v>37.481250000000003</v>
      </c>
      <c r="V9" s="90">
        <v>27375</v>
      </c>
      <c r="W9" s="1">
        <v>27825</v>
      </c>
      <c r="X9" s="87">
        <f t="shared" si="12"/>
        <v>450</v>
      </c>
      <c r="Y9" s="87">
        <f t="shared" si="13"/>
        <v>74.962500000000006</v>
      </c>
      <c r="Z9" s="89">
        <f t="shared" si="14"/>
        <v>37.481250000000003</v>
      </c>
    </row>
    <row r="10" spans="1:26" x14ac:dyDescent="0.25">
      <c r="A10" s="117">
        <v>5</v>
      </c>
      <c r="B10" s="88">
        <v>20029.849999999999</v>
      </c>
      <c r="C10" s="87">
        <v>20479.849999999999</v>
      </c>
      <c r="D10" s="87">
        <f t="shared" si="0"/>
        <v>450</v>
      </c>
      <c r="E10" s="87">
        <f t="shared" si="1"/>
        <v>74.962500000000006</v>
      </c>
      <c r="F10" s="89">
        <f t="shared" si="2"/>
        <v>37.481250000000003</v>
      </c>
      <c r="G10" s="88">
        <v>21913.81</v>
      </c>
      <c r="H10" s="87">
        <f t="shared" ref="H10:H30" si="17">SUM(G10+450)</f>
        <v>22363.81</v>
      </c>
      <c r="I10" s="87">
        <f t="shared" si="3"/>
        <v>450</v>
      </c>
      <c r="J10" s="87">
        <f t="shared" si="4"/>
        <v>74.962500000000006</v>
      </c>
      <c r="K10" s="89">
        <f t="shared" si="5"/>
        <v>37.481250000000003</v>
      </c>
      <c r="L10" s="88">
        <v>22298.05</v>
      </c>
      <c r="M10" s="87">
        <f t="shared" si="16"/>
        <v>22748.05</v>
      </c>
      <c r="N10" s="87">
        <f t="shared" si="6"/>
        <v>450</v>
      </c>
      <c r="O10" s="87">
        <f t="shared" si="7"/>
        <v>74.962500000000006</v>
      </c>
      <c r="P10" s="89">
        <f t="shared" si="8"/>
        <v>37.481250000000003</v>
      </c>
      <c r="Q10" s="88">
        <v>22806.240000000002</v>
      </c>
      <c r="R10" s="87">
        <f t="shared" si="15"/>
        <v>23256.240000000002</v>
      </c>
      <c r="S10" s="87">
        <f t="shared" si="9"/>
        <v>450</v>
      </c>
      <c r="T10" s="84">
        <f t="shared" si="10"/>
        <v>74.962500000000006</v>
      </c>
      <c r="U10" s="85">
        <f t="shared" si="11"/>
        <v>37.481250000000003</v>
      </c>
      <c r="V10" s="90">
        <v>27644</v>
      </c>
      <c r="W10" s="1">
        <v>28094</v>
      </c>
      <c r="X10" s="87">
        <f t="shared" si="12"/>
        <v>450</v>
      </c>
      <c r="Y10" s="87">
        <f t="shared" si="13"/>
        <v>74.962500000000006</v>
      </c>
      <c r="Z10" s="89">
        <f t="shared" si="14"/>
        <v>37.481250000000003</v>
      </c>
    </row>
    <row r="11" spans="1:26" x14ac:dyDescent="0.25">
      <c r="A11" s="117">
        <v>6</v>
      </c>
      <c r="B11" s="88">
        <v>20565.310000000001</v>
      </c>
      <c r="C11" s="87">
        <v>21015.31</v>
      </c>
      <c r="D11" s="87">
        <f t="shared" si="0"/>
        <v>450</v>
      </c>
      <c r="E11" s="87">
        <f t="shared" si="1"/>
        <v>74.962500000000006</v>
      </c>
      <c r="F11" s="89">
        <f t="shared" si="2"/>
        <v>37.481250000000003</v>
      </c>
      <c r="G11" s="88">
        <v>22479.01</v>
      </c>
      <c r="H11" s="87">
        <f t="shared" si="17"/>
        <v>22929.01</v>
      </c>
      <c r="I11" s="87">
        <f t="shared" si="3"/>
        <v>450</v>
      </c>
      <c r="J11" s="87">
        <f t="shared" si="4"/>
        <v>74.962500000000006</v>
      </c>
      <c r="K11" s="89">
        <f t="shared" si="5"/>
        <v>37.481250000000003</v>
      </c>
      <c r="L11" s="88">
        <v>22890.52</v>
      </c>
      <c r="M11" s="87">
        <f t="shared" si="16"/>
        <v>23340.52</v>
      </c>
      <c r="N11" s="87">
        <f t="shared" si="6"/>
        <v>450</v>
      </c>
      <c r="O11" s="87">
        <f t="shared" si="7"/>
        <v>74.962500000000006</v>
      </c>
      <c r="P11" s="89">
        <f t="shared" si="8"/>
        <v>37.481250000000003</v>
      </c>
      <c r="Q11" s="88">
        <v>23450.77</v>
      </c>
      <c r="R11" s="87">
        <f t="shared" si="15"/>
        <v>23900.77</v>
      </c>
      <c r="S11" s="87">
        <f t="shared" si="9"/>
        <v>450</v>
      </c>
      <c r="T11" s="84">
        <f t="shared" si="10"/>
        <v>74.962500000000006</v>
      </c>
      <c r="U11" s="85">
        <f t="shared" si="11"/>
        <v>37.481250000000003</v>
      </c>
      <c r="V11" s="90">
        <v>27914</v>
      </c>
      <c r="W11" s="1">
        <v>28364</v>
      </c>
      <c r="X11" s="87">
        <f t="shared" si="12"/>
        <v>450</v>
      </c>
      <c r="Y11" s="87">
        <f t="shared" si="13"/>
        <v>74.962500000000006</v>
      </c>
      <c r="Z11" s="89">
        <f t="shared" si="14"/>
        <v>37.481250000000003</v>
      </c>
    </row>
    <row r="12" spans="1:26" x14ac:dyDescent="0.25">
      <c r="A12" s="117">
        <v>7</v>
      </c>
      <c r="B12" s="88">
        <v>21100.77</v>
      </c>
      <c r="C12" s="87">
        <v>21550.77</v>
      </c>
      <c r="D12" s="87">
        <f t="shared" si="0"/>
        <v>450</v>
      </c>
      <c r="E12" s="87">
        <f t="shared" si="1"/>
        <v>74.962500000000006</v>
      </c>
      <c r="F12" s="89">
        <f t="shared" si="2"/>
        <v>37.481250000000003</v>
      </c>
      <c r="G12" s="88">
        <v>23044.21</v>
      </c>
      <c r="H12" s="87">
        <f t="shared" si="17"/>
        <v>23494.21</v>
      </c>
      <c r="I12" s="87">
        <f t="shared" si="3"/>
        <v>450</v>
      </c>
      <c r="J12" s="87">
        <f t="shared" si="4"/>
        <v>74.962500000000006</v>
      </c>
      <c r="K12" s="89">
        <f t="shared" si="5"/>
        <v>37.481250000000003</v>
      </c>
      <c r="L12" s="88">
        <v>23482.99</v>
      </c>
      <c r="M12" s="87">
        <f t="shared" si="16"/>
        <v>23932.99</v>
      </c>
      <c r="N12" s="87">
        <f t="shared" si="6"/>
        <v>450</v>
      </c>
      <c r="O12" s="87">
        <f t="shared" si="7"/>
        <v>74.962500000000006</v>
      </c>
      <c r="P12" s="89">
        <f t="shared" si="8"/>
        <v>37.481250000000003</v>
      </c>
      <c r="Q12" s="88">
        <v>24095.3</v>
      </c>
      <c r="R12" s="87">
        <f t="shared" si="15"/>
        <v>24545.3</v>
      </c>
      <c r="S12" s="87">
        <f t="shared" si="9"/>
        <v>450</v>
      </c>
      <c r="T12" s="84">
        <f t="shared" si="10"/>
        <v>74.962500000000006</v>
      </c>
      <c r="U12" s="85">
        <f t="shared" si="11"/>
        <v>37.481250000000003</v>
      </c>
      <c r="V12" s="90">
        <v>28184</v>
      </c>
      <c r="W12" s="1">
        <v>28634</v>
      </c>
      <c r="X12" s="87">
        <f t="shared" si="12"/>
        <v>450</v>
      </c>
      <c r="Y12" s="87">
        <f t="shared" si="13"/>
        <v>74.962500000000006</v>
      </c>
      <c r="Z12" s="89">
        <f t="shared" si="14"/>
        <v>37.481250000000003</v>
      </c>
    </row>
    <row r="13" spans="1:26" x14ac:dyDescent="0.25">
      <c r="A13" s="117">
        <v>8</v>
      </c>
      <c r="B13" s="88">
        <v>21636.23</v>
      </c>
      <c r="C13" s="87">
        <v>22086.23</v>
      </c>
      <c r="D13" s="87">
        <f t="shared" si="0"/>
        <v>450</v>
      </c>
      <c r="E13" s="87">
        <f t="shared" si="1"/>
        <v>74.962500000000006</v>
      </c>
      <c r="F13" s="89">
        <f t="shared" si="2"/>
        <v>37.481250000000003</v>
      </c>
      <c r="G13" s="88">
        <v>23609.41</v>
      </c>
      <c r="H13" s="87">
        <f t="shared" si="17"/>
        <v>24059.41</v>
      </c>
      <c r="I13" s="87">
        <f t="shared" si="3"/>
        <v>450</v>
      </c>
      <c r="J13" s="87">
        <f t="shared" si="4"/>
        <v>74.962500000000006</v>
      </c>
      <c r="K13" s="89">
        <f t="shared" si="5"/>
        <v>37.481250000000003</v>
      </c>
      <c r="L13" s="88">
        <v>24075.46</v>
      </c>
      <c r="M13" s="87">
        <f t="shared" si="16"/>
        <v>24525.46</v>
      </c>
      <c r="N13" s="87">
        <f t="shared" si="6"/>
        <v>450</v>
      </c>
      <c r="O13" s="87">
        <f t="shared" si="7"/>
        <v>74.962500000000006</v>
      </c>
      <c r="P13" s="89">
        <f t="shared" si="8"/>
        <v>37.481250000000003</v>
      </c>
      <c r="Q13" s="88">
        <v>24739.83</v>
      </c>
      <c r="R13" s="87">
        <f t="shared" si="15"/>
        <v>25189.83</v>
      </c>
      <c r="S13" s="87">
        <f t="shared" si="9"/>
        <v>450</v>
      </c>
      <c r="T13" s="84">
        <f t="shared" si="10"/>
        <v>74.962500000000006</v>
      </c>
      <c r="U13" s="85">
        <f t="shared" si="11"/>
        <v>37.481250000000003</v>
      </c>
      <c r="V13" s="90">
        <v>28453</v>
      </c>
      <c r="W13" s="1">
        <v>28903</v>
      </c>
      <c r="X13" s="87">
        <f t="shared" si="12"/>
        <v>450</v>
      </c>
      <c r="Y13" s="87">
        <f t="shared" si="13"/>
        <v>74.962500000000006</v>
      </c>
      <c r="Z13" s="89">
        <f t="shared" si="14"/>
        <v>37.481250000000003</v>
      </c>
    </row>
    <row r="14" spans="1:26" x14ac:dyDescent="0.25">
      <c r="A14" s="117">
        <v>9</v>
      </c>
      <c r="B14" s="88">
        <v>22171.69</v>
      </c>
      <c r="C14" s="87">
        <v>22621.69</v>
      </c>
      <c r="D14" s="87">
        <f t="shared" si="0"/>
        <v>450</v>
      </c>
      <c r="E14" s="87">
        <f t="shared" si="1"/>
        <v>74.962500000000006</v>
      </c>
      <c r="F14" s="89">
        <f t="shared" si="2"/>
        <v>37.481250000000003</v>
      </c>
      <c r="G14" s="88">
        <v>24174.61</v>
      </c>
      <c r="H14" s="87">
        <f t="shared" si="17"/>
        <v>24624.61</v>
      </c>
      <c r="I14" s="87">
        <f t="shared" si="3"/>
        <v>450</v>
      </c>
      <c r="J14" s="87">
        <f t="shared" si="4"/>
        <v>74.962500000000006</v>
      </c>
      <c r="K14" s="89">
        <f t="shared" si="5"/>
        <v>37.481250000000003</v>
      </c>
      <c r="L14" s="88">
        <v>24667.93</v>
      </c>
      <c r="M14" s="87">
        <f t="shared" si="16"/>
        <v>25117.93</v>
      </c>
      <c r="N14" s="87">
        <f t="shared" si="6"/>
        <v>450</v>
      </c>
      <c r="O14" s="87">
        <f t="shared" si="7"/>
        <v>74.962500000000006</v>
      </c>
      <c r="P14" s="89">
        <f t="shared" si="8"/>
        <v>37.481250000000003</v>
      </c>
      <c r="Q14" s="88">
        <v>25384.36</v>
      </c>
      <c r="R14" s="87">
        <f t="shared" si="15"/>
        <v>25834.36</v>
      </c>
      <c r="S14" s="87">
        <f t="shared" si="9"/>
        <v>450</v>
      </c>
      <c r="T14" s="84">
        <f t="shared" si="10"/>
        <v>74.962500000000006</v>
      </c>
      <c r="U14" s="85">
        <f t="shared" si="11"/>
        <v>37.481250000000003</v>
      </c>
      <c r="V14" s="90">
        <v>28723</v>
      </c>
      <c r="W14" s="1">
        <v>29173</v>
      </c>
      <c r="X14" s="87">
        <f t="shared" si="12"/>
        <v>450</v>
      </c>
      <c r="Y14" s="87">
        <f t="shared" si="13"/>
        <v>74.962500000000006</v>
      </c>
      <c r="Z14" s="89">
        <f t="shared" si="14"/>
        <v>37.481250000000003</v>
      </c>
    </row>
    <row r="15" spans="1:26" x14ac:dyDescent="0.25">
      <c r="A15" s="117">
        <v>10</v>
      </c>
      <c r="B15" s="88">
        <v>22707.15</v>
      </c>
      <c r="C15" s="87">
        <v>23157.15</v>
      </c>
      <c r="D15" s="87">
        <f t="shared" si="0"/>
        <v>450</v>
      </c>
      <c r="E15" s="87">
        <f t="shared" si="1"/>
        <v>74.962500000000006</v>
      </c>
      <c r="F15" s="89">
        <f t="shared" si="2"/>
        <v>37.481250000000003</v>
      </c>
      <c r="G15" s="88">
        <v>24739.81</v>
      </c>
      <c r="H15" s="87">
        <f t="shared" si="17"/>
        <v>25189.81</v>
      </c>
      <c r="I15" s="87">
        <f t="shared" si="3"/>
        <v>450</v>
      </c>
      <c r="J15" s="87">
        <f t="shared" si="4"/>
        <v>74.962500000000006</v>
      </c>
      <c r="K15" s="89">
        <f t="shared" si="5"/>
        <v>37.481250000000003</v>
      </c>
      <c r="L15" s="88">
        <v>25260.400000000001</v>
      </c>
      <c r="M15" s="87">
        <f t="shared" si="16"/>
        <v>25710.400000000001</v>
      </c>
      <c r="N15" s="87">
        <f t="shared" si="6"/>
        <v>450</v>
      </c>
      <c r="O15" s="87">
        <f t="shared" si="7"/>
        <v>74.962500000000006</v>
      </c>
      <c r="P15" s="89">
        <f t="shared" si="8"/>
        <v>37.481250000000003</v>
      </c>
      <c r="Q15" s="88">
        <v>26028.89</v>
      </c>
      <c r="R15" s="87">
        <f t="shared" si="15"/>
        <v>26478.89</v>
      </c>
      <c r="S15" s="87">
        <f t="shared" si="9"/>
        <v>450</v>
      </c>
      <c r="T15" s="84">
        <f t="shared" si="10"/>
        <v>74.962500000000006</v>
      </c>
      <c r="U15" s="85">
        <f t="shared" si="11"/>
        <v>37.481250000000003</v>
      </c>
      <c r="V15" s="90">
        <v>28993</v>
      </c>
      <c r="W15" s="1">
        <v>29443</v>
      </c>
      <c r="X15" s="87">
        <f t="shared" si="12"/>
        <v>450</v>
      </c>
      <c r="Y15" s="87">
        <f t="shared" si="13"/>
        <v>74.962500000000006</v>
      </c>
      <c r="Z15" s="89">
        <f t="shared" si="14"/>
        <v>37.481250000000003</v>
      </c>
    </row>
    <row r="16" spans="1:26" x14ac:dyDescent="0.25">
      <c r="A16" s="117">
        <v>11</v>
      </c>
      <c r="B16" s="88">
        <v>23242.61</v>
      </c>
      <c r="C16" s="87">
        <v>23692.61</v>
      </c>
      <c r="D16" s="87">
        <f t="shared" si="0"/>
        <v>450</v>
      </c>
      <c r="E16" s="87">
        <f t="shared" si="1"/>
        <v>74.962500000000006</v>
      </c>
      <c r="F16" s="89">
        <f t="shared" si="2"/>
        <v>37.481250000000003</v>
      </c>
      <c r="G16" s="88">
        <v>25305.01</v>
      </c>
      <c r="H16" s="87">
        <f t="shared" si="17"/>
        <v>25755.01</v>
      </c>
      <c r="I16" s="87">
        <f t="shared" si="3"/>
        <v>450</v>
      </c>
      <c r="J16" s="87">
        <f t="shared" si="4"/>
        <v>74.962500000000006</v>
      </c>
      <c r="K16" s="89">
        <f t="shared" si="5"/>
        <v>37.481250000000003</v>
      </c>
      <c r="L16" s="88">
        <v>25852.87</v>
      </c>
      <c r="M16" s="87">
        <f t="shared" si="16"/>
        <v>26302.87</v>
      </c>
      <c r="N16" s="87">
        <f t="shared" si="6"/>
        <v>450</v>
      </c>
      <c r="O16" s="87">
        <f t="shared" si="7"/>
        <v>74.962500000000006</v>
      </c>
      <c r="P16" s="89">
        <f t="shared" si="8"/>
        <v>37.481250000000003</v>
      </c>
      <c r="Q16" s="88">
        <v>26673.42</v>
      </c>
      <c r="R16" s="87">
        <f t="shared" si="15"/>
        <v>27123.42</v>
      </c>
      <c r="S16" s="87">
        <f t="shared" si="9"/>
        <v>450</v>
      </c>
      <c r="T16" s="84">
        <f t="shared" si="10"/>
        <v>74.962500000000006</v>
      </c>
      <c r="U16" s="85">
        <f t="shared" si="11"/>
        <v>37.481250000000003</v>
      </c>
      <c r="V16" s="90">
        <v>29262</v>
      </c>
      <c r="W16" s="1">
        <v>29712</v>
      </c>
      <c r="X16" s="87">
        <f t="shared" si="12"/>
        <v>450</v>
      </c>
      <c r="Y16" s="87">
        <f t="shared" si="13"/>
        <v>74.962500000000006</v>
      </c>
      <c r="Z16" s="89">
        <f t="shared" si="14"/>
        <v>37.481250000000003</v>
      </c>
    </row>
    <row r="17" spans="1:26" x14ac:dyDescent="0.25">
      <c r="A17" s="117">
        <v>12</v>
      </c>
      <c r="B17" s="88">
        <v>23778.07</v>
      </c>
      <c r="C17" s="87">
        <v>24228.07</v>
      </c>
      <c r="D17" s="87">
        <f t="shared" si="0"/>
        <v>450</v>
      </c>
      <c r="E17" s="87">
        <f t="shared" si="1"/>
        <v>74.962500000000006</v>
      </c>
      <c r="F17" s="89">
        <f t="shared" si="2"/>
        <v>37.481250000000003</v>
      </c>
      <c r="G17" s="88">
        <v>25870.21</v>
      </c>
      <c r="H17" s="87">
        <f t="shared" si="17"/>
        <v>26320.21</v>
      </c>
      <c r="I17" s="87">
        <f t="shared" si="3"/>
        <v>450</v>
      </c>
      <c r="J17" s="87">
        <f t="shared" si="4"/>
        <v>74.962500000000006</v>
      </c>
      <c r="K17" s="89">
        <f t="shared" si="5"/>
        <v>37.481250000000003</v>
      </c>
      <c r="L17" s="88">
        <v>26445.34</v>
      </c>
      <c r="M17" s="87">
        <f t="shared" si="16"/>
        <v>26895.34</v>
      </c>
      <c r="N17" s="87">
        <f t="shared" si="6"/>
        <v>450</v>
      </c>
      <c r="O17" s="87">
        <f t="shared" si="7"/>
        <v>74.962500000000006</v>
      </c>
      <c r="P17" s="89">
        <f t="shared" si="8"/>
        <v>37.481250000000003</v>
      </c>
      <c r="Q17" s="88">
        <v>27317.95</v>
      </c>
      <c r="R17" s="87">
        <f t="shared" si="15"/>
        <v>27767.95</v>
      </c>
      <c r="S17" s="87">
        <f t="shared" si="9"/>
        <v>450</v>
      </c>
      <c r="T17" s="84">
        <f t="shared" si="10"/>
        <v>74.962500000000006</v>
      </c>
      <c r="U17" s="85">
        <f t="shared" si="11"/>
        <v>37.481250000000003</v>
      </c>
      <c r="V17" s="90">
        <v>29532</v>
      </c>
      <c r="W17" s="1">
        <v>29982</v>
      </c>
      <c r="X17" s="87">
        <f t="shared" si="12"/>
        <v>450</v>
      </c>
      <c r="Y17" s="87">
        <f t="shared" si="13"/>
        <v>74.962500000000006</v>
      </c>
      <c r="Z17" s="89">
        <f t="shared" si="14"/>
        <v>37.481250000000003</v>
      </c>
    </row>
    <row r="18" spans="1:26" x14ac:dyDescent="0.25">
      <c r="A18" s="117">
        <v>13</v>
      </c>
      <c r="B18" s="88">
        <v>24313.53</v>
      </c>
      <c r="C18" s="87">
        <v>24763.53</v>
      </c>
      <c r="D18" s="87">
        <f t="shared" si="0"/>
        <v>450</v>
      </c>
      <c r="E18" s="87">
        <f t="shared" si="1"/>
        <v>74.962500000000006</v>
      </c>
      <c r="F18" s="89">
        <f t="shared" si="2"/>
        <v>37.481250000000003</v>
      </c>
      <c r="G18" s="88">
        <v>26435.41</v>
      </c>
      <c r="H18" s="87">
        <f t="shared" si="17"/>
        <v>26885.41</v>
      </c>
      <c r="I18" s="87">
        <f t="shared" si="3"/>
        <v>450</v>
      </c>
      <c r="J18" s="87">
        <f t="shared" si="4"/>
        <v>74.962500000000006</v>
      </c>
      <c r="K18" s="89">
        <f t="shared" si="5"/>
        <v>37.481250000000003</v>
      </c>
      <c r="L18" s="88">
        <v>27037.81</v>
      </c>
      <c r="M18" s="87">
        <f t="shared" si="16"/>
        <v>27487.81</v>
      </c>
      <c r="N18" s="87">
        <f t="shared" si="6"/>
        <v>450</v>
      </c>
      <c r="O18" s="87">
        <f t="shared" si="7"/>
        <v>74.962500000000006</v>
      </c>
      <c r="P18" s="89">
        <f t="shared" si="8"/>
        <v>37.481250000000003</v>
      </c>
      <c r="Q18" s="88">
        <v>27962.48</v>
      </c>
      <c r="R18" s="87">
        <f t="shared" si="15"/>
        <v>28412.48</v>
      </c>
      <c r="S18" s="87">
        <f t="shared" si="9"/>
        <v>450</v>
      </c>
      <c r="T18" s="84">
        <f t="shared" si="10"/>
        <v>74.962500000000006</v>
      </c>
      <c r="U18" s="85">
        <f t="shared" si="11"/>
        <v>37.481250000000003</v>
      </c>
      <c r="V18" s="90">
        <v>29802</v>
      </c>
      <c r="W18" s="1">
        <v>30252</v>
      </c>
      <c r="X18" s="87">
        <f t="shared" si="12"/>
        <v>450</v>
      </c>
      <c r="Y18" s="87">
        <f t="shared" si="13"/>
        <v>74.962500000000006</v>
      </c>
      <c r="Z18" s="89">
        <f t="shared" si="14"/>
        <v>37.481250000000003</v>
      </c>
    </row>
    <row r="19" spans="1:26" x14ac:dyDescent="0.25">
      <c r="A19" s="117">
        <v>14</v>
      </c>
      <c r="B19" s="88">
        <v>24601.09</v>
      </c>
      <c r="C19" s="87">
        <v>25051.09</v>
      </c>
      <c r="D19" s="87">
        <f t="shared" si="0"/>
        <v>450</v>
      </c>
      <c r="E19" s="87">
        <f t="shared" si="1"/>
        <v>74.962500000000006</v>
      </c>
      <c r="F19" s="89">
        <f t="shared" si="2"/>
        <v>37.481250000000003</v>
      </c>
      <c r="G19" s="88">
        <v>26740.32</v>
      </c>
      <c r="H19" s="87">
        <f t="shared" si="17"/>
        <v>27190.32</v>
      </c>
      <c r="I19" s="87">
        <f t="shared" si="3"/>
        <v>450</v>
      </c>
      <c r="J19" s="87">
        <f t="shared" si="4"/>
        <v>74.962500000000006</v>
      </c>
      <c r="K19" s="89">
        <f t="shared" si="5"/>
        <v>37.481250000000003</v>
      </c>
      <c r="L19" s="88">
        <v>27360.080000000002</v>
      </c>
      <c r="M19" s="87">
        <f t="shared" si="16"/>
        <v>27810.080000000002</v>
      </c>
      <c r="N19" s="87">
        <f t="shared" si="6"/>
        <v>450</v>
      </c>
      <c r="O19" s="87">
        <f t="shared" si="7"/>
        <v>74.962500000000006</v>
      </c>
      <c r="P19" s="89">
        <f t="shared" si="8"/>
        <v>37.481250000000003</v>
      </c>
      <c r="Q19" s="88">
        <v>28309.54</v>
      </c>
      <c r="R19" s="87">
        <f t="shared" si="15"/>
        <v>28759.54</v>
      </c>
      <c r="S19" s="87">
        <f t="shared" si="9"/>
        <v>450</v>
      </c>
      <c r="T19" s="84">
        <f t="shared" si="10"/>
        <v>74.962500000000006</v>
      </c>
      <c r="U19" s="85">
        <f t="shared" si="11"/>
        <v>37.481250000000003</v>
      </c>
      <c r="V19" s="90">
        <v>30071</v>
      </c>
      <c r="W19" s="1">
        <v>30521</v>
      </c>
      <c r="X19" s="87">
        <f t="shared" si="12"/>
        <v>450</v>
      </c>
      <c r="Y19" s="87">
        <f t="shared" si="13"/>
        <v>74.962500000000006</v>
      </c>
      <c r="Z19" s="89">
        <f t="shared" si="14"/>
        <v>37.481250000000003</v>
      </c>
    </row>
    <row r="20" spans="1:26" x14ac:dyDescent="0.25">
      <c r="A20" s="117">
        <v>15</v>
      </c>
      <c r="B20" s="88">
        <v>24888.65</v>
      </c>
      <c r="C20" s="87">
        <v>25338.65</v>
      </c>
      <c r="D20" s="87">
        <f t="shared" si="0"/>
        <v>450</v>
      </c>
      <c r="E20" s="87">
        <f t="shared" si="1"/>
        <v>74.962500000000006</v>
      </c>
      <c r="F20" s="89">
        <f t="shared" si="2"/>
        <v>37.481250000000003</v>
      </c>
      <c r="G20" s="88">
        <v>27045.23</v>
      </c>
      <c r="H20" s="87">
        <f t="shared" si="17"/>
        <v>27495.23</v>
      </c>
      <c r="I20" s="87">
        <f t="shared" si="3"/>
        <v>450</v>
      </c>
      <c r="J20" s="87">
        <f t="shared" si="4"/>
        <v>74.962500000000006</v>
      </c>
      <c r="K20" s="89">
        <f t="shared" si="5"/>
        <v>37.481250000000003</v>
      </c>
      <c r="L20" s="88">
        <v>27682.35</v>
      </c>
      <c r="M20" s="87">
        <f t="shared" si="16"/>
        <v>28132.35</v>
      </c>
      <c r="N20" s="87">
        <f t="shared" si="6"/>
        <v>450</v>
      </c>
      <c r="O20" s="87">
        <f t="shared" si="7"/>
        <v>74.962500000000006</v>
      </c>
      <c r="P20" s="89">
        <f t="shared" si="8"/>
        <v>37.481250000000003</v>
      </c>
      <c r="Q20" s="88">
        <v>28656.6</v>
      </c>
      <c r="R20" s="87">
        <f t="shared" si="15"/>
        <v>29106.6</v>
      </c>
      <c r="S20" s="87">
        <f t="shared" si="9"/>
        <v>450</v>
      </c>
      <c r="T20" s="84">
        <f t="shared" si="10"/>
        <v>74.962500000000006</v>
      </c>
      <c r="U20" s="85">
        <f t="shared" si="11"/>
        <v>37.481250000000003</v>
      </c>
      <c r="V20" s="90">
        <v>30341</v>
      </c>
      <c r="W20" s="1">
        <v>30791</v>
      </c>
      <c r="X20" s="87">
        <f t="shared" si="12"/>
        <v>450</v>
      </c>
      <c r="Y20" s="87">
        <f t="shared" si="13"/>
        <v>74.962500000000006</v>
      </c>
      <c r="Z20" s="89">
        <f t="shared" si="14"/>
        <v>37.481250000000003</v>
      </c>
    </row>
    <row r="21" spans="1:26" x14ac:dyDescent="0.25">
      <c r="A21" s="117">
        <v>16</v>
      </c>
      <c r="B21" s="88">
        <v>25176.21</v>
      </c>
      <c r="C21" s="87">
        <v>25626.21</v>
      </c>
      <c r="D21" s="87">
        <f t="shared" si="0"/>
        <v>450</v>
      </c>
      <c r="E21" s="87">
        <f t="shared" si="1"/>
        <v>74.962500000000006</v>
      </c>
      <c r="F21" s="89">
        <f t="shared" si="2"/>
        <v>37.481250000000003</v>
      </c>
      <c r="G21" s="88">
        <v>27350.14</v>
      </c>
      <c r="H21" s="87">
        <f t="shared" si="17"/>
        <v>27800.14</v>
      </c>
      <c r="I21" s="87">
        <f t="shared" si="3"/>
        <v>450</v>
      </c>
      <c r="J21" s="87">
        <f t="shared" si="4"/>
        <v>74.962500000000006</v>
      </c>
      <c r="K21" s="89">
        <f t="shared" si="5"/>
        <v>37.481250000000003</v>
      </c>
      <c r="L21" s="88">
        <v>28004.62</v>
      </c>
      <c r="M21" s="87">
        <f t="shared" si="16"/>
        <v>28454.62</v>
      </c>
      <c r="N21" s="87">
        <f t="shared" si="6"/>
        <v>450</v>
      </c>
      <c r="O21" s="87">
        <f t="shared" si="7"/>
        <v>74.962500000000006</v>
      </c>
      <c r="P21" s="89">
        <f t="shared" si="8"/>
        <v>37.481250000000003</v>
      </c>
      <c r="Q21" s="88">
        <v>29003.66</v>
      </c>
      <c r="R21" s="87">
        <f t="shared" si="15"/>
        <v>29453.66</v>
      </c>
      <c r="S21" s="87">
        <f t="shared" si="9"/>
        <v>450</v>
      </c>
      <c r="T21" s="84">
        <f t="shared" si="10"/>
        <v>74.962500000000006</v>
      </c>
      <c r="U21" s="85">
        <f t="shared" si="11"/>
        <v>37.481250000000003</v>
      </c>
      <c r="V21" s="90">
        <v>30610</v>
      </c>
      <c r="W21" s="1">
        <v>31060</v>
      </c>
      <c r="X21" s="87">
        <f t="shared" si="12"/>
        <v>450</v>
      </c>
      <c r="Y21" s="87">
        <f t="shared" si="13"/>
        <v>74.962500000000006</v>
      </c>
      <c r="Z21" s="89">
        <f t="shared" si="14"/>
        <v>37.481250000000003</v>
      </c>
    </row>
    <row r="22" spans="1:26" x14ac:dyDescent="0.25">
      <c r="A22" s="117">
        <v>17</v>
      </c>
      <c r="B22" s="88">
        <v>25463.77</v>
      </c>
      <c r="C22" s="87">
        <v>25913.77</v>
      </c>
      <c r="D22" s="87">
        <f t="shared" si="0"/>
        <v>450</v>
      </c>
      <c r="E22" s="87">
        <f t="shared" si="1"/>
        <v>74.962500000000006</v>
      </c>
      <c r="F22" s="89">
        <f t="shared" si="2"/>
        <v>37.481250000000003</v>
      </c>
      <c r="G22" s="88">
        <v>27655.05</v>
      </c>
      <c r="H22" s="87">
        <f t="shared" si="17"/>
        <v>28105.05</v>
      </c>
      <c r="I22" s="87">
        <f t="shared" si="3"/>
        <v>450</v>
      </c>
      <c r="J22" s="87">
        <f t="shared" si="4"/>
        <v>74.962500000000006</v>
      </c>
      <c r="K22" s="89">
        <f t="shared" si="5"/>
        <v>37.481250000000003</v>
      </c>
      <c r="L22" s="88">
        <v>28326.89</v>
      </c>
      <c r="M22" s="87">
        <f t="shared" si="16"/>
        <v>28776.89</v>
      </c>
      <c r="N22" s="87">
        <f t="shared" si="6"/>
        <v>450</v>
      </c>
      <c r="O22" s="87">
        <f t="shared" si="7"/>
        <v>74.962500000000006</v>
      </c>
      <c r="P22" s="89">
        <f t="shared" si="8"/>
        <v>37.481250000000003</v>
      </c>
      <c r="Q22" s="88">
        <v>29350.720000000001</v>
      </c>
      <c r="R22" s="87">
        <f t="shared" si="15"/>
        <v>29800.720000000001</v>
      </c>
      <c r="S22" s="87">
        <f t="shared" si="9"/>
        <v>450</v>
      </c>
      <c r="T22" s="84">
        <f t="shared" si="10"/>
        <v>74.962500000000006</v>
      </c>
      <c r="U22" s="85">
        <f t="shared" si="11"/>
        <v>37.481250000000003</v>
      </c>
      <c r="V22" s="90">
        <v>30880</v>
      </c>
      <c r="W22" s="1">
        <v>31330</v>
      </c>
      <c r="X22" s="87">
        <f t="shared" si="12"/>
        <v>450</v>
      </c>
      <c r="Y22" s="87">
        <f t="shared" si="13"/>
        <v>74.962500000000006</v>
      </c>
      <c r="Z22" s="89">
        <f t="shared" si="14"/>
        <v>37.481250000000003</v>
      </c>
    </row>
    <row r="23" spans="1:26" x14ac:dyDescent="0.25">
      <c r="A23" s="117">
        <v>18</v>
      </c>
      <c r="B23" s="88">
        <v>25751.33</v>
      </c>
      <c r="C23" s="87">
        <v>26201.33</v>
      </c>
      <c r="D23" s="87">
        <f t="shared" si="0"/>
        <v>450</v>
      </c>
      <c r="E23" s="87">
        <f t="shared" si="1"/>
        <v>74.962500000000006</v>
      </c>
      <c r="F23" s="89">
        <f t="shared" si="2"/>
        <v>37.481250000000003</v>
      </c>
      <c r="G23" s="88">
        <v>27959.96</v>
      </c>
      <c r="H23" s="87">
        <f t="shared" si="17"/>
        <v>28409.96</v>
      </c>
      <c r="I23" s="87">
        <f t="shared" si="3"/>
        <v>450</v>
      </c>
      <c r="J23" s="87">
        <f t="shared" si="4"/>
        <v>74.962500000000006</v>
      </c>
      <c r="K23" s="89">
        <f t="shared" si="5"/>
        <v>37.481250000000003</v>
      </c>
      <c r="L23" s="88">
        <v>28649.16</v>
      </c>
      <c r="M23" s="87">
        <f t="shared" si="16"/>
        <v>29099.16</v>
      </c>
      <c r="N23" s="87">
        <f t="shared" si="6"/>
        <v>450</v>
      </c>
      <c r="O23" s="87">
        <f t="shared" si="7"/>
        <v>74.962500000000006</v>
      </c>
      <c r="P23" s="89">
        <f t="shared" si="8"/>
        <v>37.481250000000003</v>
      </c>
      <c r="Q23" s="88">
        <v>29697.78</v>
      </c>
      <c r="R23" s="87">
        <f t="shared" si="15"/>
        <v>30147.78</v>
      </c>
      <c r="S23" s="87">
        <f t="shared" si="9"/>
        <v>450</v>
      </c>
      <c r="T23" s="84">
        <f t="shared" si="10"/>
        <v>74.962500000000006</v>
      </c>
      <c r="U23" s="85">
        <f t="shared" si="11"/>
        <v>37.481250000000003</v>
      </c>
      <c r="V23" s="90">
        <v>31150</v>
      </c>
      <c r="W23" s="1">
        <v>31600</v>
      </c>
      <c r="X23" s="87">
        <f t="shared" si="12"/>
        <v>450</v>
      </c>
      <c r="Y23" s="87">
        <f t="shared" si="13"/>
        <v>74.962500000000006</v>
      </c>
      <c r="Z23" s="89">
        <f t="shared" si="14"/>
        <v>37.481250000000003</v>
      </c>
    </row>
    <row r="24" spans="1:26" x14ac:dyDescent="0.25">
      <c r="A24" s="117">
        <v>19</v>
      </c>
      <c r="B24" s="88">
        <v>26038.89</v>
      </c>
      <c r="C24" s="87">
        <v>26488.89</v>
      </c>
      <c r="D24" s="87">
        <f t="shared" si="0"/>
        <v>450</v>
      </c>
      <c r="E24" s="87">
        <f t="shared" si="1"/>
        <v>74.962500000000006</v>
      </c>
      <c r="F24" s="89">
        <f t="shared" si="2"/>
        <v>37.481250000000003</v>
      </c>
      <c r="G24" s="88">
        <v>28264.87</v>
      </c>
      <c r="H24" s="87">
        <f t="shared" si="17"/>
        <v>28714.87</v>
      </c>
      <c r="I24" s="87">
        <f t="shared" si="3"/>
        <v>450</v>
      </c>
      <c r="J24" s="87">
        <f t="shared" si="4"/>
        <v>74.962500000000006</v>
      </c>
      <c r="K24" s="89">
        <f t="shared" si="5"/>
        <v>37.481250000000003</v>
      </c>
      <c r="L24" s="88">
        <v>28971.43</v>
      </c>
      <c r="M24" s="87">
        <f t="shared" si="16"/>
        <v>29421.43</v>
      </c>
      <c r="N24" s="87">
        <f t="shared" si="6"/>
        <v>450</v>
      </c>
      <c r="O24" s="87">
        <f t="shared" si="7"/>
        <v>74.962500000000006</v>
      </c>
      <c r="P24" s="89">
        <f t="shared" si="8"/>
        <v>37.481250000000003</v>
      </c>
      <c r="Q24" s="88">
        <v>30044.84</v>
      </c>
      <c r="R24" s="87">
        <f t="shared" si="15"/>
        <v>30494.84</v>
      </c>
      <c r="S24" s="87">
        <f t="shared" si="9"/>
        <v>450</v>
      </c>
      <c r="T24" s="84">
        <f t="shared" si="10"/>
        <v>74.962500000000006</v>
      </c>
      <c r="U24" s="85">
        <f t="shared" si="11"/>
        <v>37.481250000000003</v>
      </c>
      <c r="V24" s="90">
        <v>31419</v>
      </c>
      <c r="W24" s="1">
        <v>31869</v>
      </c>
      <c r="X24" s="87">
        <f t="shared" si="12"/>
        <v>450</v>
      </c>
      <c r="Y24" s="87">
        <f t="shared" si="13"/>
        <v>74.962500000000006</v>
      </c>
      <c r="Z24" s="89">
        <f t="shared" si="14"/>
        <v>37.481250000000003</v>
      </c>
    </row>
    <row r="25" spans="1:26" x14ac:dyDescent="0.25">
      <c r="A25" s="117">
        <v>20</v>
      </c>
      <c r="B25" s="88">
        <v>26326.45</v>
      </c>
      <c r="C25" s="87">
        <v>26776.45</v>
      </c>
      <c r="D25" s="87">
        <f t="shared" si="0"/>
        <v>450</v>
      </c>
      <c r="E25" s="87">
        <f t="shared" si="1"/>
        <v>74.962500000000006</v>
      </c>
      <c r="F25" s="89">
        <f t="shared" si="2"/>
        <v>37.481250000000003</v>
      </c>
      <c r="G25" s="88">
        <v>28569.78</v>
      </c>
      <c r="H25" s="87">
        <f t="shared" si="17"/>
        <v>29019.78</v>
      </c>
      <c r="I25" s="87">
        <f t="shared" si="3"/>
        <v>450</v>
      </c>
      <c r="J25" s="87">
        <f t="shared" si="4"/>
        <v>74.962500000000006</v>
      </c>
      <c r="K25" s="89">
        <f t="shared" si="5"/>
        <v>37.481250000000003</v>
      </c>
      <c r="L25" s="88">
        <v>29293.7</v>
      </c>
      <c r="M25" s="87">
        <f t="shared" si="16"/>
        <v>29743.7</v>
      </c>
      <c r="N25" s="87">
        <f t="shared" si="6"/>
        <v>450</v>
      </c>
      <c r="O25" s="87">
        <f t="shared" si="7"/>
        <v>74.962500000000006</v>
      </c>
      <c r="P25" s="89">
        <f t="shared" si="8"/>
        <v>37.481250000000003</v>
      </c>
      <c r="Q25" s="88">
        <v>30391.9</v>
      </c>
      <c r="R25" s="87">
        <f t="shared" si="15"/>
        <v>30841.9</v>
      </c>
      <c r="S25" s="87">
        <f t="shared" si="9"/>
        <v>450</v>
      </c>
      <c r="T25" s="84">
        <f t="shared" si="10"/>
        <v>74.962500000000006</v>
      </c>
      <c r="U25" s="85">
        <f t="shared" si="11"/>
        <v>37.481250000000003</v>
      </c>
      <c r="V25" s="90">
        <v>31689</v>
      </c>
      <c r="W25" s="1">
        <v>32139</v>
      </c>
      <c r="X25" s="87">
        <f t="shared" si="12"/>
        <v>450</v>
      </c>
      <c r="Y25" s="87">
        <f t="shared" si="13"/>
        <v>74.962500000000006</v>
      </c>
      <c r="Z25" s="89">
        <f t="shared" si="14"/>
        <v>37.481250000000003</v>
      </c>
    </row>
    <row r="26" spans="1:26" x14ac:dyDescent="0.25">
      <c r="A26" s="117">
        <v>21</v>
      </c>
      <c r="B26" s="88">
        <v>26614.02</v>
      </c>
      <c r="C26" s="87">
        <v>27064.02</v>
      </c>
      <c r="D26" s="87">
        <f t="shared" si="0"/>
        <v>450</v>
      </c>
      <c r="E26" s="87">
        <f t="shared" si="1"/>
        <v>74.962500000000006</v>
      </c>
      <c r="F26" s="89">
        <f t="shared" si="2"/>
        <v>37.481250000000003</v>
      </c>
      <c r="G26" s="88">
        <v>28874.69</v>
      </c>
      <c r="H26" s="87">
        <f t="shared" si="17"/>
        <v>29324.69</v>
      </c>
      <c r="I26" s="87">
        <f t="shared" si="3"/>
        <v>450</v>
      </c>
      <c r="J26" s="87">
        <f t="shared" si="4"/>
        <v>74.962500000000006</v>
      </c>
      <c r="K26" s="89">
        <f t="shared" si="5"/>
        <v>37.481250000000003</v>
      </c>
      <c r="L26" s="88">
        <v>29615.97</v>
      </c>
      <c r="M26" s="87">
        <f t="shared" si="16"/>
        <v>30065.97</v>
      </c>
      <c r="N26" s="87">
        <f t="shared" si="6"/>
        <v>450</v>
      </c>
      <c r="O26" s="87">
        <f t="shared" si="7"/>
        <v>74.962500000000006</v>
      </c>
      <c r="P26" s="89">
        <f t="shared" si="8"/>
        <v>37.481250000000003</v>
      </c>
      <c r="Q26" s="88">
        <v>30738.959999999999</v>
      </c>
      <c r="R26" s="87">
        <f t="shared" si="15"/>
        <v>31188.959999999999</v>
      </c>
      <c r="S26" s="87">
        <f t="shared" si="9"/>
        <v>450</v>
      </c>
      <c r="T26" s="84">
        <f t="shared" si="10"/>
        <v>74.962500000000006</v>
      </c>
      <c r="U26" s="85">
        <f t="shared" si="11"/>
        <v>37.481250000000003</v>
      </c>
      <c r="V26" s="90">
        <v>31959</v>
      </c>
      <c r="W26" s="1">
        <v>32409</v>
      </c>
      <c r="X26" s="87">
        <f t="shared" si="12"/>
        <v>450</v>
      </c>
      <c r="Y26" s="87">
        <f t="shared" si="13"/>
        <v>74.962500000000006</v>
      </c>
      <c r="Z26" s="89">
        <f t="shared" si="14"/>
        <v>37.481250000000003</v>
      </c>
    </row>
    <row r="27" spans="1:26" x14ac:dyDescent="0.25">
      <c r="A27" s="117">
        <v>22</v>
      </c>
      <c r="B27" s="88">
        <v>26901.57</v>
      </c>
      <c r="C27" s="87">
        <v>27351.57</v>
      </c>
      <c r="D27" s="87">
        <f t="shared" si="0"/>
        <v>450</v>
      </c>
      <c r="E27" s="87">
        <f t="shared" si="1"/>
        <v>74.962500000000006</v>
      </c>
      <c r="F27" s="89">
        <f t="shared" si="2"/>
        <v>37.481250000000003</v>
      </c>
      <c r="G27" s="88">
        <v>29179.599999999999</v>
      </c>
      <c r="H27" s="87">
        <f t="shared" si="17"/>
        <v>29629.599999999999</v>
      </c>
      <c r="I27" s="87">
        <f t="shared" si="3"/>
        <v>450</v>
      </c>
      <c r="J27" s="87">
        <f t="shared" si="4"/>
        <v>74.962500000000006</v>
      </c>
      <c r="K27" s="89">
        <f t="shared" si="5"/>
        <v>37.481250000000003</v>
      </c>
      <c r="L27" s="88">
        <v>29938.240000000002</v>
      </c>
      <c r="M27" s="87">
        <f t="shared" si="16"/>
        <v>30388.240000000002</v>
      </c>
      <c r="N27" s="87">
        <f t="shared" si="6"/>
        <v>450</v>
      </c>
      <c r="O27" s="87">
        <f t="shared" si="7"/>
        <v>74.962500000000006</v>
      </c>
      <c r="P27" s="89">
        <f t="shared" si="8"/>
        <v>37.481250000000003</v>
      </c>
      <c r="Q27" s="88">
        <v>31086.02</v>
      </c>
      <c r="R27" s="87">
        <f t="shared" si="15"/>
        <v>31536.02</v>
      </c>
      <c r="S27" s="87">
        <f t="shared" si="9"/>
        <v>450</v>
      </c>
      <c r="T27" s="84">
        <f t="shared" si="10"/>
        <v>74.962500000000006</v>
      </c>
      <c r="U27" s="85">
        <f t="shared" si="11"/>
        <v>37.481250000000003</v>
      </c>
      <c r="V27" s="90">
        <v>32228</v>
      </c>
      <c r="W27" s="1">
        <v>32678</v>
      </c>
      <c r="X27" s="87">
        <f t="shared" si="12"/>
        <v>450</v>
      </c>
      <c r="Y27" s="87">
        <f t="shared" si="13"/>
        <v>74.962500000000006</v>
      </c>
      <c r="Z27" s="89">
        <f t="shared" si="14"/>
        <v>37.481250000000003</v>
      </c>
    </row>
    <row r="28" spans="1:26" x14ac:dyDescent="0.25">
      <c r="A28" s="117">
        <v>23</v>
      </c>
      <c r="B28" s="88">
        <v>27189.13</v>
      </c>
      <c r="C28" s="87">
        <v>27639.13</v>
      </c>
      <c r="D28" s="87">
        <f t="shared" si="0"/>
        <v>450</v>
      </c>
      <c r="E28" s="87">
        <f t="shared" si="1"/>
        <v>74.962500000000006</v>
      </c>
      <c r="F28" s="89">
        <f t="shared" si="2"/>
        <v>37.481250000000003</v>
      </c>
      <c r="G28" s="88">
        <v>29484.51</v>
      </c>
      <c r="H28" s="87">
        <f t="shared" si="17"/>
        <v>29934.51</v>
      </c>
      <c r="I28" s="87">
        <f t="shared" si="3"/>
        <v>450</v>
      </c>
      <c r="J28" s="87">
        <f t="shared" si="4"/>
        <v>74.962500000000006</v>
      </c>
      <c r="K28" s="89">
        <f t="shared" si="5"/>
        <v>37.481250000000003</v>
      </c>
      <c r="L28" s="88">
        <v>30260.51</v>
      </c>
      <c r="M28" s="87">
        <f t="shared" si="16"/>
        <v>30710.51</v>
      </c>
      <c r="N28" s="87">
        <f t="shared" si="6"/>
        <v>450</v>
      </c>
      <c r="O28" s="87">
        <f t="shared" si="7"/>
        <v>74.962500000000006</v>
      </c>
      <c r="P28" s="89">
        <f t="shared" si="8"/>
        <v>37.481250000000003</v>
      </c>
      <c r="Q28" s="88">
        <v>31433.08</v>
      </c>
      <c r="R28" s="87">
        <f t="shared" si="15"/>
        <v>31883.08</v>
      </c>
      <c r="S28" s="87">
        <f t="shared" si="9"/>
        <v>450</v>
      </c>
      <c r="T28" s="84">
        <f t="shared" si="10"/>
        <v>74.962500000000006</v>
      </c>
      <c r="U28" s="85">
        <f t="shared" si="11"/>
        <v>37.481250000000003</v>
      </c>
      <c r="V28" s="90">
        <v>32498</v>
      </c>
      <c r="W28" s="1">
        <v>32948</v>
      </c>
      <c r="X28" s="87">
        <f t="shared" si="12"/>
        <v>450</v>
      </c>
      <c r="Y28" s="87">
        <f t="shared" si="13"/>
        <v>74.962500000000006</v>
      </c>
      <c r="Z28" s="89">
        <f t="shared" si="14"/>
        <v>37.481250000000003</v>
      </c>
    </row>
    <row r="29" spans="1:26" x14ac:dyDescent="0.25">
      <c r="A29" s="117">
        <v>24</v>
      </c>
      <c r="B29" s="88">
        <v>27476.69</v>
      </c>
      <c r="C29" s="87">
        <v>27926.69</v>
      </c>
      <c r="D29" s="87">
        <f t="shared" si="0"/>
        <v>450</v>
      </c>
      <c r="E29" s="87">
        <f t="shared" si="1"/>
        <v>74.962500000000006</v>
      </c>
      <c r="F29" s="89">
        <f t="shared" si="2"/>
        <v>37.481250000000003</v>
      </c>
      <c r="G29" s="88">
        <v>29789.42</v>
      </c>
      <c r="H29" s="87">
        <f t="shared" si="17"/>
        <v>30239.42</v>
      </c>
      <c r="I29" s="87">
        <f t="shared" si="3"/>
        <v>450</v>
      </c>
      <c r="J29" s="87">
        <f t="shared" si="4"/>
        <v>74.962500000000006</v>
      </c>
      <c r="K29" s="89">
        <f t="shared" si="5"/>
        <v>37.481250000000003</v>
      </c>
      <c r="L29" s="88">
        <v>30582.78</v>
      </c>
      <c r="M29" s="87">
        <f t="shared" si="16"/>
        <v>31032.78</v>
      </c>
      <c r="N29" s="87">
        <f t="shared" si="6"/>
        <v>450</v>
      </c>
      <c r="O29" s="87">
        <f t="shared" si="7"/>
        <v>74.962500000000006</v>
      </c>
      <c r="P29" s="89">
        <f t="shared" si="8"/>
        <v>37.481250000000003</v>
      </c>
      <c r="Q29" s="88">
        <v>31780.14</v>
      </c>
      <c r="R29" s="87">
        <f t="shared" si="15"/>
        <v>32230.14</v>
      </c>
      <c r="S29" s="87">
        <f t="shared" si="9"/>
        <v>450</v>
      </c>
      <c r="T29" s="84">
        <f t="shared" si="10"/>
        <v>74.962500000000006</v>
      </c>
      <c r="U29" s="85">
        <f t="shared" si="11"/>
        <v>37.481250000000003</v>
      </c>
      <c r="V29" s="90">
        <v>32768</v>
      </c>
      <c r="W29" s="1">
        <v>33218</v>
      </c>
      <c r="X29" s="87">
        <f t="shared" si="12"/>
        <v>450</v>
      </c>
      <c r="Y29" s="87">
        <f t="shared" si="13"/>
        <v>74.962500000000006</v>
      </c>
      <c r="Z29" s="89">
        <f t="shared" si="14"/>
        <v>37.481250000000003</v>
      </c>
    </row>
    <row r="30" spans="1:26" x14ac:dyDescent="0.25">
      <c r="A30" s="117">
        <v>25</v>
      </c>
      <c r="B30" s="88">
        <v>27764.25</v>
      </c>
      <c r="C30" s="87">
        <v>28214.25</v>
      </c>
      <c r="D30" s="87">
        <f t="shared" si="0"/>
        <v>450</v>
      </c>
      <c r="E30" s="87">
        <f t="shared" si="1"/>
        <v>74.962500000000006</v>
      </c>
      <c r="F30" s="89">
        <f t="shared" si="2"/>
        <v>37.481250000000003</v>
      </c>
      <c r="G30" s="88">
        <v>30069.54</v>
      </c>
      <c r="H30" s="87">
        <f t="shared" si="17"/>
        <v>30519.54</v>
      </c>
      <c r="I30" s="87">
        <f t="shared" si="3"/>
        <v>450</v>
      </c>
      <c r="J30" s="87">
        <f t="shared" si="4"/>
        <v>74.962500000000006</v>
      </c>
      <c r="K30" s="89">
        <f t="shared" si="5"/>
        <v>37.481250000000003</v>
      </c>
      <c r="L30" s="88">
        <v>30887.69</v>
      </c>
      <c r="M30" s="87">
        <v>31337.69</v>
      </c>
      <c r="N30" s="87">
        <f t="shared" si="6"/>
        <v>450</v>
      </c>
      <c r="O30" s="87">
        <f t="shared" si="7"/>
        <v>74.962500000000006</v>
      </c>
      <c r="P30" s="89">
        <f t="shared" si="8"/>
        <v>37.481250000000003</v>
      </c>
      <c r="Q30" s="88">
        <v>32127.200000000001</v>
      </c>
      <c r="R30" s="87">
        <f t="shared" si="15"/>
        <v>32577.200000000001</v>
      </c>
      <c r="S30" s="87">
        <f t="shared" si="9"/>
        <v>450</v>
      </c>
      <c r="T30" s="84">
        <f t="shared" si="10"/>
        <v>74.962500000000006</v>
      </c>
      <c r="U30" s="85">
        <f t="shared" si="11"/>
        <v>37.481250000000003</v>
      </c>
      <c r="V30" s="90">
        <v>33037</v>
      </c>
      <c r="W30" s="1">
        <v>33487</v>
      </c>
      <c r="X30" s="87">
        <f t="shared" si="12"/>
        <v>450</v>
      </c>
      <c r="Y30" s="87">
        <f t="shared" si="13"/>
        <v>74.962500000000006</v>
      </c>
      <c r="Z30" s="89">
        <f t="shared" si="14"/>
        <v>37.481250000000003</v>
      </c>
    </row>
    <row r="31" spans="1:26" x14ac:dyDescent="0.25">
      <c r="A31" s="117">
        <v>26</v>
      </c>
      <c r="B31" s="90" t="s">
        <v>26</v>
      </c>
      <c r="C31" s="91"/>
      <c r="D31" s="91"/>
      <c r="E31" s="91"/>
      <c r="F31" s="92"/>
      <c r="G31" s="90" t="s">
        <v>26</v>
      </c>
      <c r="H31" s="91"/>
      <c r="I31" s="91"/>
      <c r="J31" s="91"/>
      <c r="K31" s="92"/>
      <c r="L31" s="90" t="s">
        <v>26</v>
      </c>
      <c r="M31" s="91"/>
      <c r="N31" s="91"/>
      <c r="O31" s="91"/>
      <c r="P31" s="92"/>
      <c r="Q31" s="88">
        <v>32127.200000000001</v>
      </c>
      <c r="R31" s="87">
        <v>32577.200000000001</v>
      </c>
      <c r="S31" s="87">
        <f t="shared" si="9"/>
        <v>450</v>
      </c>
      <c r="T31" s="84">
        <f t="shared" si="10"/>
        <v>74.962500000000006</v>
      </c>
      <c r="U31" s="85">
        <f t="shared" si="11"/>
        <v>37.481250000000003</v>
      </c>
      <c r="V31" s="90">
        <v>33307</v>
      </c>
      <c r="W31" s="1">
        <v>33757</v>
      </c>
      <c r="X31" s="87">
        <f t="shared" si="12"/>
        <v>450</v>
      </c>
      <c r="Y31" s="87">
        <f t="shared" si="13"/>
        <v>74.962500000000006</v>
      </c>
      <c r="Z31" s="89">
        <f t="shared" si="14"/>
        <v>37.481250000000003</v>
      </c>
    </row>
    <row r="32" spans="1:26" x14ac:dyDescent="0.25">
      <c r="A32" s="117">
        <v>27</v>
      </c>
      <c r="B32" s="90" t="s">
        <v>26</v>
      </c>
      <c r="C32" s="91"/>
      <c r="D32" s="91"/>
      <c r="E32" s="91"/>
      <c r="F32" s="92"/>
      <c r="G32" s="90" t="s">
        <v>26</v>
      </c>
      <c r="H32" s="91"/>
      <c r="I32" s="91"/>
      <c r="J32" s="91"/>
      <c r="K32" s="92"/>
      <c r="L32" s="90" t="s">
        <v>26</v>
      </c>
      <c r="M32" s="91"/>
      <c r="N32" s="91"/>
      <c r="O32" s="91"/>
      <c r="P32" s="92"/>
      <c r="Q32" s="90" t="s">
        <v>27</v>
      </c>
      <c r="R32" s="87">
        <v>33075.599999999999</v>
      </c>
      <c r="S32" s="87">
        <v>450</v>
      </c>
      <c r="T32" s="84">
        <f t="shared" si="10"/>
        <v>74.962500000000006</v>
      </c>
      <c r="U32" s="85">
        <f t="shared" si="11"/>
        <v>37.481250000000003</v>
      </c>
      <c r="V32" s="90">
        <v>33577</v>
      </c>
      <c r="W32" s="1">
        <v>34027</v>
      </c>
      <c r="X32" s="87">
        <f t="shared" si="12"/>
        <v>450</v>
      </c>
      <c r="Y32" s="87">
        <f t="shared" si="13"/>
        <v>74.962500000000006</v>
      </c>
      <c r="Z32" s="89">
        <f t="shared" si="14"/>
        <v>37.481250000000003</v>
      </c>
    </row>
    <row r="33" spans="1:26" x14ac:dyDescent="0.25">
      <c r="A33" s="117">
        <v>28</v>
      </c>
      <c r="B33" s="90" t="s">
        <v>26</v>
      </c>
      <c r="C33" s="91"/>
      <c r="D33" s="91"/>
      <c r="E33" s="91"/>
      <c r="F33" s="92"/>
      <c r="G33" s="90" t="s">
        <v>26</v>
      </c>
      <c r="H33" s="91"/>
      <c r="I33" s="91"/>
      <c r="J33" s="91"/>
      <c r="K33" s="92"/>
      <c r="L33" s="90" t="s">
        <v>26</v>
      </c>
      <c r="M33" s="91"/>
      <c r="N33" s="91"/>
      <c r="O33" s="91"/>
      <c r="P33" s="92"/>
      <c r="Q33" s="90" t="s">
        <v>27</v>
      </c>
      <c r="R33" s="87">
        <v>33075.599999999999</v>
      </c>
      <c r="S33" s="87">
        <v>450</v>
      </c>
      <c r="T33" s="84">
        <f t="shared" si="10"/>
        <v>74.962500000000006</v>
      </c>
      <c r="U33" s="85">
        <f t="shared" si="11"/>
        <v>37.481250000000003</v>
      </c>
      <c r="V33" s="90">
        <v>33846</v>
      </c>
      <c r="W33" s="1">
        <v>34296</v>
      </c>
      <c r="X33" s="87">
        <f t="shared" si="12"/>
        <v>450</v>
      </c>
      <c r="Y33" s="87">
        <f t="shared" si="13"/>
        <v>74.962500000000006</v>
      </c>
      <c r="Z33" s="89">
        <f t="shared" si="14"/>
        <v>37.481250000000003</v>
      </c>
    </row>
    <row r="34" spans="1:26" ht="15.75" thickBot="1" x14ac:dyDescent="0.3">
      <c r="A34" s="118">
        <v>29</v>
      </c>
      <c r="B34" s="93" t="s">
        <v>26</v>
      </c>
      <c r="C34" s="94"/>
      <c r="D34" s="94"/>
      <c r="E34" s="94"/>
      <c r="F34" s="95"/>
      <c r="G34" s="93" t="s">
        <v>26</v>
      </c>
      <c r="H34" s="94"/>
      <c r="I34" s="94"/>
      <c r="J34" s="94"/>
      <c r="K34" s="95"/>
      <c r="L34" s="93" t="s">
        <v>26</v>
      </c>
      <c r="M34" s="94"/>
      <c r="N34" s="94"/>
      <c r="O34" s="94"/>
      <c r="P34" s="95"/>
      <c r="Q34" s="93" t="s">
        <v>28</v>
      </c>
      <c r="R34" s="96">
        <v>33574</v>
      </c>
      <c r="S34" s="96">
        <v>450</v>
      </c>
      <c r="T34" s="96">
        <f t="shared" si="10"/>
        <v>74.962500000000006</v>
      </c>
      <c r="U34" s="116">
        <f t="shared" si="11"/>
        <v>37.481250000000003</v>
      </c>
      <c r="V34" s="93">
        <v>34116</v>
      </c>
      <c r="W34" s="9">
        <v>34566</v>
      </c>
      <c r="X34" s="96">
        <f t="shared" si="12"/>
        <v>450</v>
      </c>
      <c r="Y34" s="96">
        <f t="shared" si="13"/>
        <v>74.962500000000006</v>
      </c>
      <c r="Z34" s="116">
        <f t="shared" si="14"/>
        <v>37.481250000000003</v>
      </c>
    </row>
  </sheetData>
  <mergeCells count="1">
    <mergeCell ref="B1: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AB12-8E4C-4902-85A3-D37C711F44F5}">
  <dimension ref="A1:AC30"/>
  <sheetViews>
    <sheetView zoomScaleNormal="100" workbookViewId="0">
      <selection sqref="A1:A1048576"/>
    </sheetView>
  </sheetViews>
  <sheetFormatPr defaultColWidth="12" defaultRowHeight="15" x14ac:dyDescent="0.25"/>
  <cols>
    <col min="1" max="1" width="8.7109375" customWidth="1"/>
  </cols>
  <sheetData>
    <row r="1" spans="1:29" s="113" customFormat="1" ht="21.75" thickBot="1" x14ac:dyDescent="0.4">
      <c r="A1" s="140"/>
      <c r="B1" s="149" t="s">
        <v>30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1"/>
    </row>
    <row r="2" spans="1:29" ht="15.75" thickBot="1" x14ac:dyDescent="0.3">
      <c r="A2" s="141"/>
      <c r="B2" s="75" t="s">
        <v>18</v>
      </c>
      <c r="C2" s="76"/>
      <c r="D2" s="76"/>
      <c r="E2" s="76"/>
      <c r="F2" s="78"/>
      <c r="G2" s="101" t="s">
        <v>20</v>
      </c>
      <c r="H2" s="102"/>
      <c r="I2" s="102"/>
      <c r="J2" s="102"/>
      <c r="K2" s="103"/>
      <c r="L2" s="75" t="s">
        <v>22</v>
      </c>
      <c r="M2" s="76"/>
      <c r="N2" s="76"/>
      <c r="O2" s="76"/>
      <c r="P2" s="78"/>
      <c r="Q2" s="75" t="s">
        <v>24</v>
      </c>
      <c r="R2" s="76"/>
      <c r="S2" s="76"/>
      <c r="T2" s="76"/>
      <c r="U2" s="78"/>
      <c r="V2" s="75" t="s">
        <v>31</v>
      </c>
      <c r="W2" s="76"/>
      <c r="X2" s="147"/>
      <c r="Y2" s="147"/>
      <c r="Z2" s="148"/>
    </row>
    <row r="3" spans="1:29" x14ac:dyDescent="0.25">
      <c r="A3" s="141"/>
      <c r="B3" s="86" t="s">
        <v>2</v>
      </c>
      <c r="C3" s="142" t="s">
        <v>3</v>
      </c>
      <c r="D3" s="142" t="s">
        <v>4</v>
      </c>
      <c r="E3" s="142" t="s">
        <v>8</v>
      </c>
      <c r="F3" s="143" t="s">
        <v>9</v>
      </c>
      <c r="G3" s="61" t="s">
        <v>2</v>
      </c>
      <c r="H3" s="159" t="s">
        <v>3</v>
      </c>
      <c r="I3" s="159" t="s">
        <v>4</v>
      </c>
      <c r="J3" s="159" t="s">
        <v>8</v>
      </c>
      <c r="K3" s="63" t="s">
        <v>9</v>
      </c>
      <c r="L3" s="144" t="s">
        <v>2</v>
      </c>
      <c r="M3" s="145" t="s">
        <v>3</v>
      </c>
      <c r="N3" s="145" t="s">
        <v>4</v>
      </c>
      <c r="O3" s="145" t="s">
        <v>8</v>
      </c>
      <c r="P3" s="63" t="s">
        <v>9</v>
      </c>
      <c r="Q3" s="144" t="s">
        <v>2</v>
      </c>
      <c r="R3" s="145" t="s">
        <v>3</v>
      </c>
      <c r="S3" s="145" t="s">
        <v>4</v>
      </c>
      <c r="T3" s="145" t="s">
        <v>8</v>
      </c>
      <c r="U3" s="146" t="s">
        <v>9</v>
      </c>
      <c r="V3" s="144" t="s">
        <v>2</v>
      </c>
      <c r="W3" s="145" t="s">
        <v>3</v>
      </c>
      <c r="X3" s="145" t="s">
        <v>4</v>
      </c>
      <c r="Y3" s="145" t="s">
        <v>8</v>
      </c>
      <c r="Z3" s="146" t="s">
        <v>9</v>
      </c>
    </row>
    <row r="4" spans="1:29" ht="15.75" thickBot="1" x14ac:dyDescent="0.3">
      <c r="A4" s="141"/>
      <c r="B4" s="93" t="s">
        <v>5</v>
      </c>
      <c r="C4" s="94" t="s">
        <v>5</v>
      </c>
      <c r="D4" s="94" t="s">
        <v>5</v>
      </c>
      <c r="E4" s="94" t="s">
        <v>6</v>
      </c>
      <c r="F4" s="95" t="s">
        <v>6</v>
      </c>
      <c r="G4" s="64" t="s">
        <v>5</v>
      </c>
      <c r="H4" s="65" t="s">
        <v>5</v>
      </c>
      <c r="I4" s="65" t="s">
        <v>5</v>
      </c>
      <c r="J4" s="65" t="s">
        <v>6</v>
      </c>
      <c r="K4" s="66" t="s">
        <v>6</v>
      </c>
      <c r="L4" s="41" t="s">
        <v>5</v>
      </c>
      <c r="M4" s="24" t="s">
        <v>5</v>
      </c>
      <c r="N4" s="24" t="s">
        <v>5</v>
      </c>
      <c r="O4" s="24" t="s">
        <v>6</v>
      </c>
      <c r="P4" s="66" t="s">
        <v>6</v>
      </c>
      <c r="Q4" s="41" t="s">
        <v>5</v>
      </c>
      <c r="R4" s="24" t="s">
        <v>5</v>
      </c>
      <c r="S4" s="24" t="s">
        <v>5</v>
      </c>
      <c r="T4" s="24" t="s">
        <v>6</v>
      </c>
      <c r="U4" s="42" t="s">
        <v>6</v>
      </c>
      <c r="V4" s="41" t="s">
        <v>5</v>
      </c>
      <c r="W4" s="24" t="s">
        <v>5</v>
      </c>
      <c r="X4" s="24" t="s">
        <v>5</v>
      </c>
      <c r="Y4" s="24" t="s">
        <v>6</v>
      </c>
      <c r="Z4" s="42" t="s">
        <v>6</v>
      </c>
    </row>
    <row r="5" spans="1:29" x14ac:dyDescent="0.25">
      <c r="A5" s="46">
        <v>0</v>
      </c>
      <c r="B5" s="104">
        <v>18914.28</v>
      </c>
      <c r="C5" s="105">
        <v>19364.28</v>
      </c>
      <c r="D5" s="105">
        <f>SUM(C5-B5)</f>
        <v>450</v>
      </c>
      <c r="E5" s="105">
        <f>SUM(D5*1.999/12)</f>
        <v>74.962500000000006</v>
      </c>
      <c r="F5" s="106">
        <f>SUM(D5*1.999/24)</f>
        <v>37.481250000000003</v>
      </c>
      <c r="G5" s="83">
        <v>20805.71</v>
      </c>
      <c r="H5" s="84">
        <v>21255.71</v>
      </c>
      <c r="I5" s="84">
        <f>SUM(H5-G5)</f>
        <v>450</v>
      </c>
      <c r="J5" s="84">
        <f>SUM(I5*1.999/12)</f>
        <v>74.962500000000006</v>
      </c>
      <c r="K5" s="85">
        <f>SUM(I5*1.999/24)</f>
        <v>37.481250000000003</v>
      </c>
      <c r="L5" s="107">
        <v>21075.91</v>
      </c>
      <c r="M5" s="84">
        <v>21525.91</v>
      </c>
      <c r="N5" s="84">
        <f>SUM(M5-L5)</f>
        <v>450</v>
      </c>
      <c r="O5" s="84">
        <f>SUM(N5*1.999/12)</f>
        <v>74.962500000000006</v>
      </c>
      <c r="P5" s="85">
        <f>SUM(N5*1.999/24)</f>
        <v>37.481250000000003</v>
      </c>
      <c r="Q5" s="83">
        <v>21346.12</v>
      </c>
      <c r="R5" s="84">
        <v>21796.12</v>
      </c>
      <c r="S5" s="84">
        <f>SUM(R5-Q5)</f>
        <v>450</v>
      </c>
      <c r="T5" s="84">
        <f t="shared" ref="T5:T30" si="0">SUM(S5*1.999/12)</f>
        <v>74.962500000000006</v>
      </c>
      <c r="U5" s="85">
        <f t="shared" ref="U5:U30" si="1">SUM(S5*1.999/24)</f>
        <v>37.481250000000003</v>
      </c>
      <c r="V5" s="108">
        <v>22156.73</v>
      </c>
      <c r="W5" s="109">
        <v>22246.12</v>
      </c>
      <c r="X5" s="105">
        <f>SUM(W5-V5)</f>
        <v>89.389999999999418</v>
      </c>
      <c r="Y5" s="105">
        <f t="shared" ref="Y5:Y30" si="2">SUM(X5*1.999/12)</f>
        <v>14.890884166666572</v>
      </c>
      <c r="Z5" s="106">
        <f t="shared" ref="Z5:Z30" si="3">SUM(X5*1.999/24)</f>
        <v>7.4454420833332859</v>
      </c>
      <c r="AB5" s="99"/>
    </row>
    <row r="6" spans="1:29" x14ac:dyDescent="0.25">
      <c r="A6" s="46">
        <v>1</v>
      </c>
      <c r="B6" s="88">
        <v>19497.93</v>
      </c>
      <c r="C6" s="87">
        <v>19947.93</v>
      </c>
      <c r="D6" s="87">
        <f t="shared" ref="D6:D30" si="4">SUM(C6-B6)</f>
        <v>450</v>
      </c>
      <c r="E6" s="87">
        <f t="shared" ref="E6:E30" si="5">SUM(D6*1.999/12)</f>
        <v>74.962500000000006</v>
      </c>
      <c r="F6" s="89">
        <f t="shared" ref="F6:F30" si="6">SUM(D6*1.999/24)</f>
        <v>37.481250000000003</v>
      </c>
      <c r="G6" s="88">
        <v>21421.78</v>
      </c>
      <c r="H6" s="87">
        <f>SUM(G6+450)</f>
        <v>21871.78</v>
      </c>
      <c r="I6" s="87">
        <f t="shared" ref="I6:I30" si="7">SUM(H6-G6)</f>
        <v>450</v>
      </c>
      <c r="J6" s="87">
        <f t="shared" ref="J6:J30" si="8">SUM(I6*1.999/12)</f>
        <v>74.962500000000006</v>
      </c>
      <c r="K6" s="89">
        <f>SUM(I6*1.999/24)</f>
        <v>37.481250000000003</v>
      </c>
      <c r="L6" s="110">
        <v>21721.7</v>
      </c>
      <c r="M6" s="87">
        <f>SUM(L6+450)</f>
        <v>22171.7</v>
      </c>
      <c r="N6" s="84">
        <f t="shared" ref="N6:N30" si="9">SUM(M6-L6)</f>
        <v>450</v>
      </c>
      <c r="O6" s="84">
        <f t="shared" ref="O6:O30" si="10">SUM(N6*1.999/12)</f>
        <v>74.962500000000006</v>
      </c>
      <c r="P6" s="85">
        <f t="shared" ref="P6:P30" si="11">SUM(N6*1.999/24)</f>
        <v>37.481250000000003</v>
      </c>
      <c r="Q6" s="88">
        <v>22048.66</v>
      </c>
      <c r="R6" s="87">
        <f>SUM(Q6+450)</f>
        <v>22498.66</v>
      </c>
      <c r="S6" s="84">
        <f t="shared" ref="S6:S30" si="12">SUM(R6-Q6)</f>
        <v>450</v>
      </c>
      <c r="T6" s="84">
        <f t="shared" si="0"/>
        <v>74.962500000000006</v>
      </c>
      <c r="U6" s="85">
        <f t="shared" si="1"/>
        <v>37.481250000000003</v>
      </c>
      <c r="V6" s="111">
        <v>22845.759999999998</v>
      </c>
      <c r="W6" s="91">
        <v>22948.66</v>
      </c>
      <c r="X6" s="84">
        <f>SUM(W5-V5)</f>
        <v>89.389999999999418</v>
      </c>
      <c r="Y6" s="84">
        <f t="shared" si="2"/>
        <v>14.890884166666572</v>
      </c>
      <c r="Z6" s="85">
        <f t="shared" si="3"/>
        <v>7.4454420833332859</v>
      </c>
    </row>
    <row r="7" spans="1:29" x14ac:dyDescent="0.25">
      <c r="A7" s="46">
        <v>2</v>
      </c>
      <c r="B7" s="88">
        <v>20081.580000000002</v>
      </c>
      <c r="C7" s="87">
        <v>20531.580000000002</v>
      </c>
      <c r="D7" s="87">
        <f t="shared" si="4"/>
        <v>450</v>
      </c>
      <c r="E7" s="87">
        <f t="shared" si="5"/>
        <v>74.962500000000006</v>
      </c>
      <c r="F7" s="89">
        <f t="shared" si="6"/>
        <v>37.481250000000003</v>
      </c>
      <c r="G7" s="88">
        <v>22037.85</v>
      </c>
      <c r="H7" s="87">
        <f t="shared" ref="H7:H30" si="13">SUM(G7+450)</f>
        <v>22487.85</v>
      </c>
      <c r="I7" s="87">
        <f t="shared" si="7"/>
        <v>450</v>
      </c>
      <c r="J7" s="87">
        <f t="shared" si="8"/>
        <v>74.962500000000006</v>
      </c>
      <c r="K7" s="89">
        <f t="shared" ref="K7:K30" si="14">SUM(I7*1.999/24)</f>
        <v>37.481250000000003</v>
      </c>
      <c r="L7" s="110">
        <v>22367.49</v>
      </c>
      <c r="M7" s="87">
        <f t="shared" ref="M7:M30" si="15">SUM(L7+450)</f>
        <v>22817.49</v>
      </c>
      <c r="N7" s="84">
        <f t="shared" si="9"/>
        <v>450</v>
      </c>
      <c r="O7" s="84">
        <f t="shared" si="10"/>
        <v>74.962500000000006</v>
      </c>
      <c r="P7" s="85">
        <f t="shared" si="11"/>
        <v>37.481250000000003</v>
      </c>
      <c r="Q7" s="88">
        <v>22751.200000000001</v>
      </c>
      <c r="R7" s="87">
        <f t="shared" ref="R7:R30" si="16">SUM(Q7+450)</f>
        <v>23201.200000000001</v>
      </c>
      <c r="S7" s="84">
        <f t="shared" si="12"/>
        <v>450</v>
      </c>
      <c r="T7" s="84">
        <f t="shared" si="0"/>
        <v>74.962500000000006</v>
      </c>
      <c r="U7" s="85">
        <f t="shared" si="1"/>
        <v>37.481250000000003</v>
      </c>
      <c r="V7" s="111">
        <v>23534.79</v>
      </c>
      <c r="W7" s="91">
        <v>23651.200000000001</v>
      </c>
      <c r="X7" s="2">
        <f>(W7-V7)</f>
        <v>116.40999999999985</v>
      </c>
      <c r="Y7" s="84">
        <f t="shared" si="2"/>
        <v>19.391965833333312</v>
      </c>
      <c r="Z7" s="85">
        <f t="shared" si="3"/>
        <v>9.6959829166666562</v>
      </c>
    </row>
    <row r="8" spans="1:29" x14ac:dyDescent="0.25">
      <c r="A8" s="46">
        <v>3</v>
      </c>
      <c r="B8" s="88">
        <v>20665.23</v>
      </c>
      <c r="C8" s="87">
        <v>21115.23</v>
      </c>
      <c r="D8" s="87">
        <f t="shared" si="4"/>
        <v>450</v>
      </c>
      <c r="E8" s="87">
        <f t="shared" si="5"/>
        <v>74.962500000000006</v>
      </c>
      <c r="F8" s="89">
        <f t="shared" si="6"/>
        <v>37.481250000000003</v>
      </c>
      <c r="G8" s="88">
        <v>22653.919999999998</v>
      </c>
      <c r="H8" s="87">
        <f t="shared" si="13"/>
        <v>23103.919999999998</v>
      </c>
      <c r="I8" s="87">
        <f t="shared" si="7"/>
        <v>450</v>
      </c>
      <c r="J8" s="87">
        <f t="shared" si="8"/>
        <v>74.962500000000006</v>
      </c>
      <c r="K8" s="89">
        <f t="shared" si="14"/>
        <v>37.481250000000003</v>
      </c>
      <c r="L8" s="110">
        <v>23013.279999999999</v>
      </c>
      <c r="M8" s="87">
        <f t="shared" si="15"/>
        <v>23463.279999999999</v>
      </c>
      <c r="N8" s="84">
        <f t="shared" si="9"/>
        <v>450</v>
      </c>
      <c r="O8" s="84">
        <f t="shared" si="10"/>
        <v>74.962500000000006</v>
      </c>
      <c r="P8" s="85">
        <f t="shared" si="11"/>
        <v>37.481250000000003</v>
      </c>
      <c r="Q8" s="88">
        <v>23453.74</v>
      </c>
      <c r="R8" s="87">
        <f t="shared" si="16"/>
        <v>23903.74</v>
      </c>
      <c r="S8" s="84">
        <f t="shared" si="12"/>
        <v>450</v>
      </c>
      <c r="T8" s="84">
        <f t="shared" si="0"/>
        <v>74.962500000000006</v>
      </c>
      <c r="U8" s="85">
        <f t="shared" si="1"/>
        <v>37.481250000000003</v>
      </c>
      <c r="V8" s="111">
        <v>24210.3</v>
      </c>
      <c r="W8" s="91">
        <v>24353.74</v>
      </c>
      <c r="X8" s="2">
        <f t="shared" ref="X8:X30" si="17">(W8-V8)</f>
        <v>143.44000000000233</v>
      </c>
      <c r="Y8" s="84">
        <f t="shared" si="2"/>
        <v>23.894713333333723</v>
      </c>
      <c r="Z8" s="85">
        <f t="shared" si="3"/>
        <v>11.947356666666861</v>
      </c>
    </row>
    <row r="9" spans="1:29" x14ac:dyDescent="0.25">
      <c r="A9" s="46">
        <v>4</v>
      </c>
      <c r="B9" s="88">
        <v>21248.880000000001</v>
      </c>
      <c r="C9" s="87">
        <v>21698.880000000001</v>
      </c>
      <c r="D9" s="87">
        <f t="shared" si="4"/>
        <v>450</v>
      </c>
      <c r="E9" s="87">
        <f t="shared" si="5"/>
        <v>74.962500000000006</v>
      </c>
      <c r="F9" s="89">
        <f t="shared" si="6"/>
        <v>37.481250000000003</v>
      </c>
      <c r="G9" s="88">
        <v>23269.99</v>
      </c>
      <c r="H9" s="87">
        <f t="shared" si="13"/>
        <v>23719.99</v>
      </c>
      <c r="I9" s="87">
        <f t="shared" si="7"/>
        <v>450</v>
      </c>
      <c r="J9" s="87">
        <f t="shared" si="8"/>
        <v>74.962500000000006</v>
      </c>
      <c r="K9" s="89">
        <f t="shared" si="14"/>
        <v>37.481250000000003</v>
      </c>
      <c r="L9" s="110">
        <v>23659.07</v>
      </c>
      <c r="M9" s="87">
        <f t="shared" si="15"/>
        <v>24109.07</v>
      </c>
      <c r="N9" s="84">
        <f t="shared" si="9"/>
        <v>450</v>
      </c>
      <c r="O9" s="84">
        <f t="shared" si="10"/>
        <v>74.962500000000006</v>
      </c>
      <c r="P9" s="85">
        <f t="shared" si="11"/>
        <v>37.481250000000003</v>
      </c>
      <c r="Q9" s="88">
        <v>24156.28</v>
      </c>
      <c r="R9" s="87">
        <f t="shared" si="16"/>
        <v>24606.28</v>
      </c>
      <c r="S9" s="84">
        <f t="shared" si="12"/>
        <v>450</v>
      </c>
      <c r="T9" s="84">
        <f t="shared" si="0"/>
        <v>74.962500000000006</v>
      </c>
      <c r="U9" s="85">
        <f t="shared" si="1"/>
        <v>37.481250000000003</v>
      </c>
      <c r="V9" s="111">
        <v>24885.81</v>
      </c>
      <c r="W9" s="91">
        <v>25056.28</v>
      </c>
      <c r="X9" s="2">
        <f t="shared" si="17"/>
        <v>170.46999999999753</v>
      </c>
      <c r="Y9" s="84">
        <f t="shared" si="2"/>
        <v>28.397460833332925</v>
      </c>
      <c r="Z9" s="85">
        <f t="shared" si="3"/>
        <v>14.198730416666463</v>
      </c>
    </row>
    <row r="10" spans="1:29" x14ac:dyDescent="0.25">
      <c r="A10" s="46">
        <v>5</v>
      </c>
      <c r="B10" s="88">
        <v>21832.53</v>
      </c>
      <c r="C10" s="87">
        <v>22282.53</v>
      </c>
      <c r="D10" s="87">
        <f t="shared" si="4"/>
        <v>450</v>
      </c>
      <c r="E10" s="87">
        <f t="shared" si="5"/>
        <v>74.962500000000006</v>
      </c>
      <c r="F10" s="89">
        <f t="shared" si="6"/>
        <v>37.481250000000003</v>
      </c>
      <c r="G10" s="88">
        <v>23886.06</v>
      </c>
      <c r="H10" s="87">
        <f t="shared" si="13"/>
        <v>24336.06</v>
      </c>
      <c r="I10" s="87">
        <f t="shared" si="7"/>
        <v>450</v>
      </c>
      <c r="J10" s="87">
        <f t="shared" si="8"/>
        <v>74.962500000000006</v>
      </c>
      <c r="K10" s="89">
        <f t="shared" si="14"/>
        <v>37.481250000000003</v>
      </c>
      <c r="L10" s="110">
        <v>24304.86</v>
      </c>
      <c r="M10" s="87">
        <f t="shared" si="15"/>
        <v>24754.86</v>
      </c>
      <c r="N10" s="84">
        <f t="shared" si="9"/>
        <v>450</v>
      </c>
      <c r="O10" s="84">
        <f t="shared" si="10"/>
        <v>74.962500000000006</v>
      </c>
      <c r="P10" s="85">
        <f t="shared" si="11"/>
        <v>37.481250000000003</v>
      </c>
      <c r="Q10" s="88">
        <v>24858.82</v>
      </c>
      <c r="R10" s="87">
        <f t="shared" si="16"/>
        <v>25308.82</v>
      </c>
      <c r="S10" s="84">
        <f t="shared" si="12"/>
        <v>450</v>
      </c>
      <c r="T10" s="84">
        <f t="shared" si="0"/>
        <v>74.962500000000006</v>
      </c>
      <c r="U10" s="85">
        <f t="shared" si="1"/>
        <v>37.481250000000003</v>
      </c>
      <c r="V10" s="111">
        <v>25561.32</v>
      </c>
      <c r="W10" s="91">
        <v>25758.82</v>
      </c>
      <c r="X10" s="2">
        <f t="shared" si="17"/>
        <v>197.5</v>
      </c>
      <c r="Y10" s="84">
        <f t="shared" si="2"/>
        <v>32.900208333333332</v>
      </c>
      <c r="Z10" s="85">
        <f t="shared" si="3"/>
        <v>16.450104166666666</v>
      </c>
      <c r="AB10" s="100"/>
      <c r="AC10" s="62"/>
    </row>
    <row r="11" spans="1:29" x14ac:dyDescent="0.25">
      <c r="A11" s="46">
        <v>6</v>
      </c>
      <c r="B11" s="88">
        <v>22416.18</v>
      </c>
      <c r="C11" s="87">
        <v>22866.18</v>
      </c>
      <c r="D11" s="87">
        <f t="shared" si="4"/>
        <v>450</v>
      </c>
      <c r="E11" s="87">
        <f t="shared" si="5"/>
        <v>74.962500000000006</v>
      </c>
      <c r="F11" s="89">
        <f t="shared" si="6"/>
        <v>37.481250000000003</v>
      </c>
      <c r="G11" s="88">
        <v>24502.13</v>
      </c>
      <c r="H11" s="87">
        <f t="shared" si="13"/>
        <v>24952.13</v>
      </c>
      <c r="I11" s="87">
        <f t="shared" si="7"/>
        <v>450</v>
      </c>
      <c r="J11" s="87">
        <f t="shared" si="8"/>
        <v>74.962500000000006</v>
      </c>
      <c r="K11" s="89">
        <f t="shared" si="14"/>
        <v>37.481250000000003</v>
      </c>
      <c r="L11" s="110">
        <v>24950.65</v>
      </c>
      <c r="M11" s="87">
        <f t="shared" si="15"/>
        <v>25400.65</v>
      </c>
      <c r="N11" s="84">
        <f t="shared" si="9"/>
        <v>450</v>
      </c>
      <c r="O11" s="84">
        <f t="shared" si="10"/>
        <v>74.962500000000006</v>
      </c>
      <c r="P11" s="85">
        <f t="shared" si="11"/>
        <v>37.481250000000003</v>
      </c>
      <c r="Q11" s="88">
        <v>25561.360000000001</v>
      </c>
      <c r="R11" s="87">
        <f t="shared" si="16"/>
        <v>26011.360000000001</v>
      </c>
      <c r="S11" s="84">
        <f t="shared" si="12"/>
        <v>450</v>
      </c>
      <c r="T11" s="84">
        <f t="shared" si="0"/>
        <v>74.962500000000006</v>
      </c>
      <c r="U11" s="85">
        <f t="shared" si="1"/>
        <v>37.481250000000003</v>
      </c>
      <c r="V11" s="111">
        <v>26236.83</v>
      </c>
      <c r="W11" s="91">
        <v>26461.360000000001</v>
      </c>
      <c r="X11" s="2">
        <f t="shared" si="17"/>
        <v>224.52999999999884</v>
      </c>
      <c r="Y11" s="84">
        <f t="shared" si="2"/>
        <v>37.402955833333145</v>
      </c>
      <c r="Z11" s="85">
        <f t="shared" si="3"/>
        <v>18.701477916666573</v>
      </c>
    </row>
    <row r="12" spans="1:29" x14ac:dyDescent="0.25">
      <c r="A12" s="46">
        <v>7</v>
      </c>
      <c r="B12" s="88">
        <v>22999.83</v>
      </c>
      <c r="C12" s="87">
        <v>23449.83</v>
      </c>
      <c r="D12" s="87">
        <f t="shared" si="4"/>
        <v>450</v>
      </c>
      <c r="E12" s="87">
        <f t="shared" si="5"/>
        <v>74.962500000000006</v>
      </c>
      <c r="F12" s="89">
        <f t="shared" si="6"/>
        <v>37.481250000000003</v>
      </c>
      <c r="G12" s="88">
        <v>25118.2</v>
      </c>
      <c r="H12" s="87">
        <f t="shared" si="13"/>
        <v>25568.2</v>
      </c>
      <c r="I12" s="87">
        <f t="shared" si="7"/>
        <v>450</v>
      </c>
      <c r="J12" s="87">
        <f t="shared" si="8"/>
        <v>74.962500000000006</v>
      </c>
      <c r="K12" s="89">
        <f t="shared" si="14"/>
        <v>37.481250000000003</v>
      </c>
      <c r="L12" s="110">
        <v>25596.44</v>
      </c>
      <c r="M12" s="87">
        <f t="shared" si="15"/>
        <v>26046.44</v>
      </c>
      <c r="N12" s="84">
        <f t="shared" si="9"/>
        <v>450</v>
      </c>
      <c r="O12" s="84">
        <f t="shared" si="10"/>
        <v>74.962500000000006</v>
      </c>
      <c r="P12" s="85">
        <f t="shared" si="11"/>
        <v>37.481250000000003</v>
      </c>
      <c r="Q12" s="88">
        <v>26263.9</v>
      </c>
      <c r="R12" s="87">
        <f t="shared" si="16"/>
        <v>26713.9</v>
      </c>
      <c r="S12" s="84">
        <f t="shared" si="12"/>
        <v>450</v>
      </c>
      <c r="T12" s="84">
        <f t="shared" si="0"/>
        <v>74.962500000000006</v>
      </c>
      <c r="U12" s="85">
        <f t="shared" si="1"/>
        <v>37.481250000000003</v>
      </c>
      <c r="V12" s="111">
        <v>26912.34</v>
      </c>
      <c r="W12" s="91">
        <v>27163.9</v>
      </c>
      <c r="X12" s="2">
        <f t="shared" si="17"/>
        <v>251.56000000000131</v>
      </c>
      <c r="Y12" s="84">
        <f t="shared" si="2"/>
        <v>41.905703333333555</v>
      </c>
      <c r="Z12" s="85">
        <f t="shared" si="3"/>
        <v>20.952851666666778</v>
      </c>
    </row>
    <row r="13" spans="1:29" x14ac:dyDescent="0.25">
      <c r="A13" s="46">
        <v>8</v>
      </c>
      <c r="B13" s="88">
        <v>23583.48</v>
      </c>
      <c r="C13" s="87">
        <v>24033.48</v>
      </c>
      <c r="D13" s="87">
        <f t="shared" si="4"/>
        <v>450</v>
      </c>
      <c r="E13" s="87">
        <f t="shared" si="5"/>
        <v>74.962500000000006</v>
      </c>
      <c r="F13" s="89">
        <f t="shared" si="6"/>
        <v>37.481250000000003</v>
      </c>
      <c r="G13" s="88">
        <v>25734.27</v>
      </c>
      <c r="H13" s="87">
        <f t="shared" si="13"/>
        <v>26184.27</v>
      </c>
      <c r="I13" s="87">
        <f t="shared" si="7"/>
        <v>450</v>
      </c>
      <c r="J13" s="87">
        <f t="shared" si="8"/>
        <v>74.962500000000006</v>
      </c>
      <c r="K13" s="89">
        <f t="shared" si="14"/>
        <v>37.481250000000003</v>
      </c>
      <c r="L13" s="110">
        <v>26242.23</v>
      </c>
      <c r="M13" s="87">
        <f t="shared" si="15"/>
        <v>26692.23</v>
      </c>
      <c r="N13" s="84">
        <f t="shared" si="9"/>
        <v>450</v>
      </c>
      <c r="O13" s="84">
        <f t="shared" si="10"/>
        <v>74.962500000000006</v>
      </c>
      <c r="P13" s="85">
        <f t="shared" si="11"/>
        <v>37.481250000000003</v>
      </c>
      <c r="Q13" s="88">
        <v>26966.44</v>
      </c>
      <c r="R13" s="87">
        <f t="shared" si="16"/>
        <v>27416.44</v>
      </c>
      <c r="S13" s="84">
        <f t="shared" si="12"/>
        <v>450</v>
      </c>
      <c r="T13" s="84">
        <f t="shared" si="0"/>
        <v>74.962500000000006</v>
      </c>
      <c r="U13" s="85">
        <f t="shared" si="1"/>
        <v>37.481250000000003</v>
      </c>
      <c r="V13" s="111">
        <v>27587.85</v>
      </c>
      <c r="W13" s="91">
        <v>27866.44</v>
      </c>
      <c r="X13" s="2">
        <f t="shared" si="17"/>
        <v>278.59000000000015</v>
      </c>
      <c r="Y13" s="84">
        <f t="shared" si="2"/>
        <v>46.408450833333355</v>
      </c>
      <c r="Z13" s="85">
        <f t="shared" si="3"/>
        <v>23.204225416666677</v>
      </c>
    </row>
    <row r="14" spans="1:29" x14ac:dyDescent="0.25">
      <c r="A14" s="46">
        <v>9</v>
      </c>
      <c r="B14" s="88">
        <v>24167.13</v>
      </c>
      <c r="C14" s="87">
        <v>24617.13</v>
      </c>
      <c r="D14" s="87">
        <f t="shared" si="4"/>
        <v>450</v>
      </c>
      <c r="E14" s="87">
        <f t="shared" si="5"/>
        <v>74.962500000000006</v>
      </c>
      <c r="F14" s="89">
        <f t="shared" si="6"/>
        <v>37.481250000000003</v>
      </c>
      <c r="G14" s="88">
        <v>26350.34</v>
      </c>
      <c r="H14" s="87">
        <f t="shared" si="13"/>
        <v>26800.34</v>
      </c>
      <c r="I14" s="87">
        <f t="shared" si="7"/>
        <v>450</v>
      </c>
      <c r="J14" s="87">
        <f t="shared" si="8"/>
        <v>74.962500000000006</v>
      </c>
      <c r="K14" s="89">
        <f t="shared" si="14"/>
        <v>37.481250000000003</v>
      </c>
      <c r="L14" s="110">
        <v>26888.02</v>
      </c>
      <c r="M14" s="87">
        <f t="shared" si="15"/>
        <v>27338.02</v>
      </c>
      <c r="N14" s="84">
        <f t="shared" si="9"/>
        <v>450</v>
      </c>
      <c r="O14" s="84">
        <f t="shared" si="10"/>
        <v>74.962500000000006</v>
      </c>
      <c r="P14" s="85">
        <f t="shared" si="11"/>
        <v>37.481250000000003</v>
      </c>
      <c r="Q14" s="88">
        <v>27668.98</v>
      </c>
      <c r="R14" s="87">
        <f t="shared" si="16"/>
        <v>28118.98</v>
      </c>
      <c r="S14" s="84">
        <f t="shared" si="12"/>
        <v>450</v>
      </c>
      <c r="T14" s="84">
        <f t="shared" si="0"/>
        <v>74.962500000000006</v>
      </c>
      <c r="U14" s="85">
        <f t="shared" si="1"/>
        <v>37.481250000000003</v>
      </c>
      <c r="V14" s="111">
        <v>28263.360000000001</v>
      </c>
      <c r="W14" s="91">
        <v>28568.98</v>
      </c>
      <c r="X14" s="2">
        <f t="shared" si="17"/>
        <v>305.61999999999898</v>
      </c>
      <c r="Y14" s="84">
        <f t="shared" si="2"/>
        <v>50.911198333333168</v>
      </c>
      <c r="Z14" s="85">
        <f t="shared" si="3"/>
        <v>25.455599166666584</v>
      </c>
    </row>
    <row r="15" spans="1:29" x14ac:dyDescent="0.25">
      <c r="A15" s="46">
        <v>10</v>
      </c>
      <c r="B15" s="88">
        <v>24750.78</v>
      </c>
      <c r="C15" s="87">
        <v>25200.78</v>
      </c>
      <c r="D15" s="87">
        <f t="shared" si="4"/>
        <v>450</v>
      </c>
      <c r="E15" s="87">
        <f t="shared" si="5"/>
        <v>74.962500000000006</v>
      </c>
      <c r="F15" s="89">
        <f t="shared" si="6"/>
        <v>37.481250000000003</v>
      </c>
      <c r="G15" s="88">
        <v>26966.41</v>
      </c>
      <c r="H15" s="87">
        <f t="shared" si="13"/>
        <v>27416.41</v>
      </c>
      <c r="I15" s="87">
        <f t="shared" si="7"/>
        <v>450</v>
      </c>
      <c r="J15" s="87">
        <f t="shared" si="8"/>
        <v>74.962500000000006</v>
      </c>
      <c r="K15" s="89">
        <f t="shared" si="14"/>
        <v>37.481250000000003</v>
      </c>
      <c r="L15" s="110">
        <v>27533.81</v>
      </c>
      <c r="M15" s="87">
        <f t="shared" si="15"/>
        <v>27983.81</v>
      </c>
      <c r="N15" s="84">
        <f t="shared" si="9"/>
        <v>450</v>
      </c>
      <c r="O15" s="84">
        <f t="shared" si="10"/>
        <v>74.962500000000006</v>
      </c>
      <c r="P15" s="85">
        <f t="shared" si="11"/>
        <v>37.481250000000003</v>
      </c>
      <c r="Q15" s="88">
        <v>28371.52</v>
      </c>
      <c r="R15" s="87">
        <f t="shared" si="16"/>
        <v>28821.52</v>
      </c>
      <c r="S15" s="84">
        <f t="shared" si="12"/>
        <v>450</v>
      </c>
      <c r="T15" s="84">
        <f t="shared" si="0"/>
        <v>74.962500000000006</v>
      </c>
      <c r="U15" s="85">
        <f t="shared" si="1"/>
        <v>37.481250000000003</v>
      </c>
      <c r="V15" s="111">
        <v>28938.87</v>
      </c>
      <c r="W15" s="91">
        <v>29271.52</v>
      </c>
      <c r="X15" s="2">
        <f t="shared" si="17"/>
        <v>332.65000000000146</v>
      </c>
      <c r="Y15" s="84">
        <f t="shared" si="2"/>
        <v>55.413945833333578</v>
      </c>
      <c r="Z15" s="85">
        <f t="shared" si="3"/>
        <v>27.706972916666789</v>
      </c>
    </row>
    <row r="16" spans="1:29" x14ac:dyDescent="0.25">
      <c r="A16" s="46">
        <v>11</v>
      </c>
      <c r="B16" s="88">
        <v>25334.43</v>
      </c>
      <c r="C16" s="87">
        <v>25784.43</v>
      </c>
      <c r="D16" s="87">
        <f t="shared" si="4"/>
        <v>450</v>
      </c>
      <c r="E16" s="87">
        <f t="shared" si="5"/>
        <v>74.962500000000006</v>
      </c>
      <c r="F16" s="89">
        <f t="shared" si="6"/>
        <v>37.481250000000003</v>
      </c>
      <c r="G16" s="88">
        <v>27582.48</v>
      </c>
      <c r="H16" s="87">
        <f t="shared" si="13"/>
        <v>28032.48</v>
      </c>
      <c r="I16" s="87">
        <f t="shared" si="7"/>
        <v>450</v>
      </c>
      <c r="J16" s="87">
        <f t="shared" si="8"/>
        <v>74.962500000000006</v>
      </c>
      <c r="K16" s="89">
        <f t="shared" si="14"/>
        <v>37.481250000000003</v>
      </c>
      <c r="L16" s="110">
        <v>28179.599999999999</v>
      </c>
      <c r="M16" s="87">
        <f t="shared" si="15"/>
        <v>28629.599999999999</v>
      </c>
      <c r="N16" s="84">
        <f t="shared" si="9"/>
        <v>450</v>
      </c>
      <c r="O16" s="84">
        <f t="shared" si="10"/>
        <v>74.962500000000006</v>
      </c>
      <c r="P16" s="85">
        <f t="shared" si="11"/>
        <v>37.481250000000003</v>
      </c>
      <c r="Q16" s="88">
        <v>29074.06</v>
      </c>
      <c r="R16" s="87">
        <f t="shared" si="16"/>
        <v>29524.06</v>
      </c>
      <c r="S16" s="84">
        <f t="shared" si="12"/>
        <v>450</v>
      </c>
      <c r="T16" s="84">
        <f t="shared" si="0"/>
        <v>74.962500000000006</v>
      </c>
      <c r="U16" s="85">
        <f t="shared" si="1"/>
        <v>37.481250000000003</v>
      </c>
      <c r="V16" s="111">
        <v>29614.38</v>
      </c>
      <c r="W16" s="91">
        <v>29974.06</v>
      </c>
      <c r="X16" s="2">
        <f t="shared" si="17"/>
        <v>359.68000000000029</v>
      </c>
      <c r="Y16" s="84">
        <f t="shared" si="2"/>
        <v>59.916693333333392</v>
      </c>
      <c r="Z16" s="85">
        <f t="shared" si="3"/>
        <v>29.958346666666696</v>
      </c>
    </row>
    <row r="17" spans="1:26" x14ac:dyDescent="0.25">
      <c r="A17" s="46">
        <v>12</v>
      </c>
      <c r="B17" s="88">
        <v>25918.080000000002</v>
      </c>
      <c r="C17" s="87">
        <v>26368.080000000002</v>
      </c>
      <c r="D17" s="87">
        <f t="shared" si="4"/>
        <v>450</v>
      </c>
      <c r="E17" s="87">
        <f t="shared" si="5"/>
        <v>74.962500000000006</v>
      </c>
      <c r="F17" s="89">
        <f t="shared" si="6"/>
        <v>37.481250000000003</v>
      </c>
      <c r="G17" s="88">
        <v>28198.55</v>
      </c>
      <c r="H17" s="87">
        <f t="shared" si="13"/>
        <v>28648.55</v>
      </c>
      <c r="I17" s="87">
        <f t="shared" si="7"/>
        <v>450</v>
      </c>
      <c r="J17" s="87">
        <f t="shared" si="8"/>
        <v>74.962500000000006</v>
      </c>
      <c r="K17" s="89">
        <f t="shared" si="14"/>
        <v>37.481250000000003</v>
      </c>
      <c r="L17" s="110">
        <v>28825.39</v>
      </c>
      <c r="M17" s="87">
        <f t="shared" si="15"/>
        <v>29275.39</v>
      </c>
      <c r="N17" s="84">
        <f t="shared" si="9"/>
        <v>450</v>
      </c>
      <c r="O17" s="84">
        <f t="shared" si="10"/>
        <v>74.962500000000006</v>
      </c>
      <c r="P17" s="85">
        <f t="shared" si="11"/>
        <v>37.481250000000003</v>
      </c>
      <c r="Q17" s="88">
        <v>29776.6</v>
      </c>
      <c r="R17" s="87">
        <f t="shared" si="16"/>
        <v>30226.6</v>
      </c>
      <c r="S17" s="84">
        <f t="shared" si="12"/>
        <v>450</v>
      </c>
      <c r="T17" s="84">
        <f t="shared" si="0"/>
        <v>74.962500000000006</v>
      </c>
      <c r="U17" s="85">
        <f t="shared" si="1"/>
        <v>37.481250000000003</v>
      </c>
      <c r="V17" s="111">
        <v>30289.89</v>
      </c>
      <c r="W17" s="91">
        <v>30676.6</v>
      </c>
      <c r="X17" s="2">
        <f t="shared" si="17"/>
        <v>386.70999999999913</v>
      </c>
      <c r="Y17" s="84">
        <f t="shared" si="2"/>
        <v>64.419440833333184</v>
      </c>
      <c r="Z17" s="85">
        <f t="shared" si="3"/>
        <v>32.209720416666592</v>
      </c>
    </row>
    <row r="18" spans="1:26" x14ac:dyDescent="0.25">
      <c r="A18" s="46">
        <v>13</v>
      </c>
      <c r="B18" s="88">
        <v>26501.73</v>
      </c>
      <c r="C18" s="87">
        <v>26951.73</v>
      </c>
      <c r="D18" s="87">
        <f t="shared" si="4"/>
        <v>450</v>
      </c>
      <c r="E18" s="87">
        <f t="shared" si="5"/>
        <v>74.962500000000006</v>
      </c>
      <c r="F18" s="89">
        <f t="shared" si="6"/>
        <v>37.481250000000003</v>
      </c>
      <c r="G18" s="88">
        <v>28814.62</v>
      </c>
      <c r="H18" s="87">
        <f t="shared" si="13"/>
        <v>29264.62</v>
      </c>
      <c r="I18" s="87">
        <f t="shared" si="7"/>
        <v>450</v>
      </c>
      <c r="J18" s="87">
        <f t="shared" si="8"/>
        <v>74.962500000000006</v>
      </c>
      <c r="K18" s="89">
        <f t="shared" si="14"/>
        <v>37.481250000000003</v>
      </c>
      <c r="L18" s="110">
        <v>29471.18</v>
      </c>
      <c r="M18" s="87">
        <f t="shared" si="15"/>
        <v>29921.18</v>
      </c>
      <c r="N18" s="84">
        <f t="shared" si="9"/>
        <v>450</v>
      </c>
      <c r="O18" s="84">
        <f t="shared" si="10"/>
        <v>74.962500000000006</v>
      </c>
      <c r="P18" s="85">
        <f t="shared" si="11"/>
        <v>37.481250000000003</v>
      </c>
      <c r="Q18" s="88">
        <v>30479.14</v>
      </c>
      <c r="R18" s="87">
        <f t="shared" si="16"/>
        <v>30929.14</v>
      </c>
      <c r="S18" s="84">
        <f t="shared" si="12"/>
        <v>450</v>
      </c>
      <c r="T18" s="84">
        <f t="shared" si="0"/>
        <v>74.962500000000006</v>
      </c>
      <c r="U18" s="85">
        <f t="shared" si="1"/>
        <v>37.481250000000003</v>
      </c>
      <c r="V18" s="111">
        <v>30965.4</v>
      </c>
      <c r="W18" s="91">
        <v>31379.14</v>
      </c>
      <c r="X18" s="2">
        <f t="shared" si="17"/>
        <v>413.73999999999796</v>
      </c>
      <c r="Y18" s="84">
        <f t="shared" si="2"/>
        <v>68.922188333332997</v>
      </c>
      <c r="Z18" s="85">
        <f t="shared" si="3"/>
        <v>34.461094166666498</v>
      </c>
    </row>
    <row r="19" spans="1:26" x14ac:dyDescent="0.25">
      <c r="A19" s="46">
        <v>14</v>
      </c>
      <c r="B19" s="88">
        <v>26815.17</v>
      </c>
      <c r="C19" s="87">
        <v>27265.17</v>
      </c>
      <c r="D19" s="87">
        <f t="shared" si="4"/>
        <v>450</v>
      </c>
      <c r="E19" s="87">
        <f t="shared" si="5"/>
        <v>74.962500000000006</v>
      </c>
      <c r="F19" s="89">
        <f t="shared" si="6"/>
        <v>37.481250000000003</v>
      </c>
      <c r="G19" s="88">
        <v>29146.98</v>
      </c>
      <c r="H19" s="87">
        <f t="shared" si="13"/>
        <v>29596.98</v>
      </c>
      <c r="I19" s="87">
        <f t="shared" si="7"/>
        <v>450</v>
      </c>
      <c r="J19" s="87">
        <f t="shared" si="8"/>
        <v>74.962500000000006</v>
      </c>
      <c r="K19" s="89">
        <f t="shared" si="14"/>
        <v>37.481250000000003</v>
      </c>
      <c r="L19" s="110">
        <v>29822.45</v>
      </c>
      <c r="M19" s="87">
        <f t="shared" si="15"/>
        <v>30272.45</v>
      </c>
      <c r="N19" s="84">
        <f t="shared" si="9"/>
        <v>450</v>
      </c>
      <c r="O19" s="84">
        <f t="shared" si="10"/>
        <v>74.962500000000006</v>
      </c>
      <c r="P19" s="85">
        <f t="shared" si="11"/>
        <v>37.481250000000003</v>
      </c>
      <c r="Q19" s="88">
        <v>30857.43</v>
      </c>
      <c r="R19" s="87">
        <f t="shared" si="16"/>
        <v>31307.43</v>
      </c>
      <c r="S19" s="84">
        <f t="shared" si="12"/>
        <v>450</v>
      </c>
      <c r="T19" s="84">
        <f t="shared" si="0"/>
        <v>74.962500000000006</v>
      </c>
      <c r="U19" s="85">
        <f t="shared" si="1"/>
        <v>37.481250000000003</v>
      </c>
      <c r="V19" s="111">
        <v>31343.69</v>
      </c>
      <c r="W19" s="91">
        <v>31757.43</v>
      </c>
      <c r="X19" s="2">
        <f t="shared" si="17"/>
        <v>413.7400000000016</v>
      </c>
      <c r="Y19" s="84">
        <f t="shared" si="2"/>
        <v>68.922188333333608</v>
      </c>
      <c r="Z19" s="85">
        <f t="shared" si="3"/>
        <v>34.461094166666804</v>
      </c>
    </row>
    <row r="20" spans="1:26" x14ac:dyDescent="0.25">
      <c r="A20" s="46">
        <v>15</v>
      </c>
      <c r="B20" s="88">
        <v>27128.61</v>
      </c>
      <c r="C20" s="87">
        <v>27578.61</v>
      </c>
      <c r="D20" s="87">
        <f t="shared" si="4"/>
        <v>450</v>
      </c>
      <c r="E20" s="87">
        <f t="shared" si="5"/>
        <v>74.962500000000006</v>
      </c>
      <c r="F20" s="89">
        <f t="shared" si="6"/>
        <v>37.481250000000003</v>
      </c>
      <c r="G20" s="88">
        <v>29479.34</v>
      </c>
      <c r="H20" s="87">
        <f t="shared" si="13"/>
        <v>29929.34</v>
      </c>
      <c r="I20" s="87">
        <f t="shared" si="7"/>
        <v>450</v>
      </c>
      <c r="J20" s="87">
        <f t="shared" si="8"/>
        <v>74.962500000000006</v>
      </c>
      <c r="K20" s="89">
        <f t="shared" si="14"/>
        <v>37.481250000000003</v>
      </c>
      <c r="L20" s="110">
        <v>30173.72</v>
      </c>
      <c r="M20" s="87">
        <f t="shared" si="15"/>
        <v>30623.72</v>
      </c>
      <c r="N20" s="84">
        <f t="shared" si="9"/>
        <v>450</v>
      </c>
      <c r="O20" s="84">
        <f t="shared" si="10"/>
        <v>74.962500000000006</v>
      </c>
      <c r="P20" s="85">
        <f t="shared" si="11"/>
        <v>37.481250000000003</v>
      </c>
      <c r="Q20" s="88">
        <v>31235.72</v>
      </c>
      <c r="R20" s="87">
        <f t="shared" si="16"/>
        <v>31685.72</v>
      </c>
      <c r="S20" s="84">
        <f t="shared" si="12"/>
        <v>450</v>
      </c>
      <c r="T20" s="84">
        <f t="shared" si="0"/>
        <v>74.962500000000006</v>
      </c>
      <c r="U20" s="85">
        <f t="shared" si="1"/>
        <v>37.481250000000003</v>
      </c>
      <c r="V20" s="111">
        <v>31721.98</v>
      </c>
      <c r="W20" s="91">
        <v>32135.72</v>
      </c>
      <c r="X20" s="2">
        <f t="shared" si="17"/>
        <v>413.7400000000016</v>
      </c>
      <c r="Y20" s="84">
        <f t="shared" si="2"/>
        <v>68.922188333333608</v>
      </c>
      <c r="Z20" s="85">
        <f t="shared" si="3"/>
        <v>34.461094166666804</v>
      </c>
    </row>
    <row r="21" spans="1:26" x14ac:dyDescent="0.25">
      <c r="A21" s="46">
        <v>16</v>
      </c>
      <c r="B21" s="88">
        <v>27442.05</v>
      </c>
      <c r="C21" s="87">
        <v>27892.05</v>
      </c>
      <c r="D21" s="87">
        <f t="shared" si="4"/>
        <v>450</v>
      </c>
      <c r="E21" s="87">
        <f t="shared" si="5"/>
        <v>74.962500000000006</v>
      </c>
      <c r="F21" s="89">
        <f t="shared" si="6"/>
        <v>37.481250000000003</v>
      </c>
      <c r="G21" s="88">
        <v>29811.7</v>
      </c>
      <c r="H21" s="87">
        <f t="shared" si="13"/>
        <v>30261.7</v>
      </c>
      <c r="I21" s="87">
        <f t="shared" si="7"/>
        <v>450</v>
      </c>
      <c r="J21" s="87">
        <f t="shared" si="8"/>
        <v>74.962500000000006</v>
      </c>
      <c r="K21" s="89">
        <f t="shared" si="14"/>
        <v>37.481250000000003</v>
      </c>
      <c r="L21" s="110">
        <v>30524.99</v>
      </c>
      <c r="M21" s="87">
        <f t="shared" si="15"/>
        <v>30974.99</v>
      </c>
      <c r="N21" s="84">
        <f t="shared" si="9"/>
        <v>450</v>
      </c>
      <c r="O21" s="84">
        <f t="shared" si="10"/>
        <v>74.962500000000006</v>
      </c>
      <c r="P21" s="85">
        <f t="shared" si="11"/>
        <v>37.481250000000003</v>
      </c>
      <c r="Q21" s="88">
        <v>31614.01</v>
      </c>
      <c r="R21" s="87">
        <f t="shared" si="16"/>
        <v>32064.01</v>
      </c>
      <c r="S21" s="84">
        <f t="shared" si="12"/>
        <v>450</v>
      </c>
      <c r="T21" s="84">
        <f t="shared" si="0"/>
        <v>74.962500000000006</v>
      </c>
      <c r="U21" s="85">
        <f t="shared" si="1"/>
        <v>37.481250000000003</v>
      </c>
      <c r="V21" s="111">
        <v>32100.27</v>
      </c>
      <c r="W21" s="91">
        <v>32514.01</v>
      </c>
      <c r="X21" s="2">
        <f t="shared" si="17"/>
        <v>413.73999999999796</v>
      </c>
      <c r="Y21" s="84">
        <f t="shared" si="2"/>
        <v>68.922188333332997</v>
      </c>
      <c r="Z21" s="85">
        <f t="shared" si="3"/>
        <v>34.461094166666498</v>
      </c>
    </row>
    <row r="22" spans="1:26" x14ac:dyDescent="0.25">
      <c r="A22" s="46">
        <v>17</v>
      </c>
      <c r="B22" s="88">
        <v>27755.49</v>
      </c>
      <c r="C22" s="87">
        <v>28205.49</v>
      </c>
      <c r="D22" s="87">
        <f t="shared" si="4"/>
        <v>450</v>
      </c>
      <c r="E22" s="87">
        <f t="shared" si="5"/>
        <v>74.962500000000006</v>
      </c>
      <c r="F22" s="89">
        <f t="shared" si="6"/>
        <v>37.481250000000003</v>
      </c>
      <c r="G22" s="88">
        <v>30144.06</v>
      </c>
      <c r="H22" s="87">
        <f t="shared" si="13"/>
        <v>30594.06</v>
      </c>
      <c r="I22" s="87">
        <f t="shared" si="7"/>
        <v>450</v>
      </c>
      <c r="J22" s="87">
        <f t="shared" si="8"/>
        <v>74.962500000000006</v>
      </c>
      <c r="K22" s="89">
        <f t="shared" si="14"/>
        <v>37.481250000000003</v>
      </c>
      <c r="L22" s="110">
        <v>30876.26</v>
      </c>
      <c r="M22" s="87">
        <f t="shared" si="15"/>
        <v>31326.26</v>
      </c>
      <c r="N22" s="84">
        <f t="shared" si="9"/>
        <v>450</v>
      </c>
      <c r="O22" s="84">
        <f t="shared" si="10"/>
        <v>74.962500000000006</v>
      </c>
      <c r="P22" s="85">
        <f t="shared" si="11"/>
        <v>37.481250000000003</v>
      </c>
      <c r="Q22" s="88">
        <v>31992.3</v>
      </c>
      <c r="R22" s="87">
        <f t="shared" si="16"/>
        <v>32442.3</v>
      </c>
      <c r="S22" s="84">
        <f t="shared" si="12"/>
        <v>450</v>
      </c>
      <c r="T22" s="84">
        <f t="shared" si="0"/>
        <v>74.962500000000006</v>
      </c>
      <c r="U22" s="85">
        <f t="shared" si="1"/>
        <v>37.481250000000003</v>
      </c>
      <c r="V22" s="111">
        <v>32478.560000000001</v>
      </c>
      <c r="W22" s="91">
        <v>32892.300000000003</v>
      </c>
      <c r="X22" s="2">
        <f t="shared" si="17"/>
        <v>413.7400000000016</v>
      </c>
      <c r="Y22" s="84">
        <f t="shared" si="2"/>
        <v>68.922188333333608</v>
      </c>
      <c r="Z22" s="85">
        <f t="shared" si="3"/>
        <v>34.461094166666804</v>
      </c>
    </row>
    <row r="23" spans="1:26" x14ac:dyDescent="0.25">
      <c r="A23" s="46">
        <v>18</v>
      </c>
      <c r="B23" s="88">
        <v>28068.93</v>
      </c>
      <c r="C23" s="87">
        <v>28518.93</v>
      </c>
      <c r="D23" s="87">
        <f t="shared" si="4"/>
        <v>450</v>
      </c>
      <c r="E23" s="87">
        <f t="shared" si="5"/>
        <v>74.962500000000006</v>
      </c>
      <c r="F23" s="89">
        <f t="shared" si="6"/>
        <v>37.481250000000003</v>
      </c>
      <c r="G23" s="88">
        <v>30476.42</v>
      </c>
      <c r="H23" s="87">
        <f t="shared" si="13"/>
        <v>30926.42</v>
      </c>
      <c r="I23" s="87">
        <f t="shared" si="7"/>
        <v>450</v>
      </c>
      <c r="J23" s="87">
        <f t="shared" si="8"/>
        <v>74.962500000000006</v>
      </c>
      <c r="K23" s="89">
        <f t="shared" si="14"/>
        <v>37.481250000000003</v>
      </c>
      <c r="L23" s="110">
        <v>31227.53</v>
      </c>
      <c r="M23" s="87">
        <f t="shared" si="15"/>
        <v>31677.53</v>
      </c>
      <c r="N23" s="84">
        <f t="shared" si="9"/>
        <v>450</v>
      </c>
      <c r="O23" s="84">
        <f t="shared" si="10"/>
        <v>74.962500000000006</v>
      </c>
      <c r="P23" s="85">
        <f t="shared" si="11"/>
        <v>37.481250000000003</v>
      </c>
      <c r="Q23" s="88">
        <v>32370.59</v>
      </c>
      <c r="R23" s="87">
        <f t="shared" si="16"/>
        <v>32820.589999999997</v>
      </c>
      <c r="S23" s="84">
        <f t="shared" si="12"/>
        <v>449.99999999999636</v>
      </c>
      <c r="T23" s="84">
        <f t="shared" si="0"/>
        <v>74.962499999999395</v>
      </c>
      <c r="U23" s="85">
        <f t="shared" si="1"/>
        <v>37.481249999999697</v>
      </c>
      <c r="V23" s="111">
        <v>32856.85</v>
      </c>
      <c r="W23" s="91">
        <v>33270.589999999997</v>
      </c>
      <c r="X23" s="2">
        <f t="shared" si="17"/>
        <v>413.73999999999796</v>
      </c>
      <c r="Y23" s="84">
        <f t="shared" si="2"/>
        <v>68.922188333332997</v>
      </c>
      <c r="Z23" s="85">
        <f t="shared" si="3"/>
        <v>34.461094166666498</v>
      </c>
    </row>
    <row r="24" spans="1:26" x14ac:dyDescent="0.25">
      <c r="A24" s="46">
        <v>19</v>
      </c>
      <c r="B24" s="88">
        <v>28382.37</v>
      </c>
      <c r="C24" s="87">
        <v>28832.37</v>
      </c>
      <c r="D24" s="87">
        <f t="shared" si="4"/>
        <v>450</v>
      </c>
      <c r="E24" s="87">
        <f t="shared" si="5"/>
        <v>74.962500000000006</v>
      </c>
      <c r="F24" s="89">
        <f t="shared" si="6"/>
        <v>37.481250000000003</v>
      </c>
      <c r="G24" s="88">
        <v>30808.78</v>
      </c>
      <c r="H24" s="87">
        <f t="shared" si="13"/>
        <v>31258.78</v>
      </c>
      <c r="I24" s="87">
        <f t="shared" si="7"/>
        <v>450</v>
      </c>
      <c r="J24" s="87">
        <f t="shared" si="8"/>
        <v>74.962500000000006</v>
      </c>
      <c r="K24" s="89">
        <f t="shared" si="14"/>
        <v>37.481250000000003</v>
      </c>
      <c r="L24" s="110">
        <v>31578.799999999999</v>
      </c>
      <c r="M24" s="87">
        <f t="shared" si="15"/>
        <v>32028.799999999999</v>
      </c>
      <c r="N24" s="84">
        <f t="shared" si="9"/>
        <v>450</v>
      </c>
      <c r="O24" s="84">
        <f t="shared" si="10"/>
        <v>74.962500000000006</v>
      </c>
      <c r="P24" s="85">
        <f t="shared" si="11"/>
        <v>37.481250000000003</v>
      </c>
      <c r="Q24" s="88">
        <v>32748.880000000001</v>
      </c>
      <c r="R24" s="87">
        <f t="shared" si="16"/>
        <v>33198.880000000005</v>
      </c>
      <c r="S24" s="84">
        <f t="shared" si="12"/>
        <v>450.00000000000364</v>
      </c>
      <c r="T24" s="84">
        <f t="shared" si="0"/>
        <v>74.962500000000617</v>
      </c>
      <c r="U24" s="85">
        <f t="shared" si="1"/>
        <v>37.481250000000308</v>
      </c>
      <c r="V24" s="111">
        <v>33235.14</v>
      </c>
      <c r="W24" s="91">
        <v>33648.879999999997</v>
      </c>
      <c r="X24" s="2">
        <f t="shared" si="17"/>
        <v>413.73999999999796</v>
      </c>
      <c r="Y24" s="84">
        <f t="shared" si="2"/>
        <v>68.922188333332997</v>
      </c>
      <c r="Z24" s="85">
        <f t="shared" si="3"/>
        <v>34.461094166666498</v>
      </c>
    </row>
    <row r="25" spans="1:26" x14ac:dyDescent="0.25">
      <c r="A25" s="46">
        <v>20</v>
      </c>
      <c r="B25" s="88">
        <v>28695.81</v>
      </c>
      <c r="C25" s="87">
        <v>29145.81</v>
      </c>
      <c r="D25" s="87">
        <f t="shared" si="4"/>
        <v>450</v>
      </c>
      <c r="E25" s="87">
        <f t="shared" si="5"/>
        <v>74.962500000000006</v>
      </c>
      <c r="F25" s="89">
        <f t="shared" si="6"/>
        <v>37.481250000000003</v>
      </c>
      <c r="G25" s="88">
        <v>31141.14</v>
      </c>
      <c r="H25" s="87">
        <f t="shared" si="13"/>
        <v>31591.14</v>
      </c>
      <c r="I25" s="87">
        <f t="shared" si="7"/>
        <v>450</v>
      </c>
      <c r="J25" s="87">
        <f t="shared" si="8"/>
        <v>74.962500000000006</v>
      </c>
      <c r="K25" s="89">
        <f t="shared" si="14"/>
        <v>37.481250000000003</v>
      </c>
      <c r="L25" s="110">
        <v>31930.07</v>
      </c>
      <c r="M25" s="87">
        <f t="shared" si="15"/>
        <v>32380.07</v>
      </c>
      <c r="N25" s="84">
        <f t="shared" si="9"/>
        <v>450</v>
      </c>
      <c r="O25" s="84">
        <f t="shared" si="10"/>
        <v>74.962500000000006</v>
      </c>
      <c r="P25" s="85">
        <f t="shared" si="11"/>
        <v>37.481250000000003</v>
      </c>
      <c r="Q25" s="88">
        <v>33127.17</v>
      </c>
      <c r="R25" s="87">
        <f t="shared" si="16"/>
        <v>33577.17</v>
      </c>
      <c r="S25" s="84">
        <f t="shared" si="12"/>
        <v>450</v>
      </c>
      <c r="T25" s="84">
        <f t="shared" si="0"/>
        <v>74.962500000000006</v>
      </c>
      <c r="U25" s="85">
        <f t="shared" si="1"/>
        <v>37.481250000000003</v>
      </c>
      <c r="V25" s="111">
        <v>33613.43</v>
      </c>
      <c r="W25" s="91">
        <v>34027.17</v>
      </c>
      <c r="X25" s="2">
        <f t="shared" si="17"/>
        <v>413.73999999999796</v>
      </c>
      <c r="Y25" s="84">
        <f t="shared" si="2"/>
        <v>68.922188333332997</v>
      </c>
      <c r="Z25" s="85">
        <f t="shared" si="3"/>
        <v>34.461094166666498</v>
      </c>
    </row>
    <row r="26" spans="1:26" x14ac:dyDescent="0.25">
      <c r="A26" s="46">
        <v>21</v>
      </c>
      <c r="B26" s="88">
        <v>29009.25</v>
      </c>
      <c r="C26" s="87">
        <v>29459.25</v>
      </c>
      <c r="D26" s="87">
        <f t="shared" si="4"/>
        <v>450</v>
      </c>
      <c r="E26" s="87">
        <f t="shared" si="5"/>
        <v>74.962500000000006</v>
      </c>
      <c r="F26" s="89">
        <f t="shared" si="6"/>
        <v>37.481250000000003</v>
      </c>
      <c r="G26" s="88">
        <v>31473.5</v>
      </c>
      <c r="H26" s="87">
        <f t="shared" si="13"/>
        <v>31923.5</v>
      </c>
      <c r="I26" s="87">
        <f t="shared" si="7"/>
        <v>450</v>
      </c>
      <c r="J26" s="87">
        <f t="shared" si="8"/>
        <v>74.962500000000006</v>
      </c>
      <c r="K26" s="89">
        <f t="shared" si="14"/>
        <v>37.481250000000003</v>
      </c>
      <c r="L26" s="110">
        <v>32281.34</v>
      </c>
      <c r="M26" s="87">
        <f t="shared" si="15"/>
        <v>32731.34</v>
      </c>
      <c r="N26" s="84">
        <f t="shared" si="9"/>
        <v>450</v>
      </c>
      <c r="O26" s="84">
        <f t="shared" si="10"/>
        <v>74.962500000000006</v>
      </c>
      <c r="P26" s="85">
        <f t="shared" si="11"/>
        <v>37.481250000000003</v>
      </c>
      <c r="Q26" s="88">
        <v>33505.46</v>
      </c>
      <c r="R26" s="87">
        <f t="shared" si="16"/>
        <v>33955.46</v>
      </c>
      <c r="S26" s="84">
        <f t="shared" si="12"/>
        <v>450</v>
      </c>
      <c r="T26" s="84">
        <f t="shared" si="0"/>
        <v>74.962500000000006</v>
      </c>
      <c r="U26" s="85">
        <f t="shared" si="1"/>
        <v>37.481250000000003</v>
      </c>
      <c r="V26" s="111">
        <v>33991.72</v>
      </c>
      <c r="W26" s="91">
        <v>34405.46</v>
      </c>
      <c r="X26" s="2">
        <f t="shared" si="17"/>
        <v>413.73999999999796</v>
      </c>
      <c r="Y26" s="84">
        <f t="shared" si="2"/>
        <v>68.922188333332997</v>
      </c>
      <c r="Z26" s="85">
        <f t="shared" si="3"/>
        <v>34.461094166666498</v>
      </c>
    </row>
    <row r="27" spans="1:26" x14ac:dyDescent="0.25">
      <c r="A27" s="46">
        <v>22</v>
      </c>
      <c r="B27" s="88">
        <v>29322.69</v>
      </c>
      <c r="C27" s="87">
        <v>29772.69</v>
      </c>
      <c r="D27" s="87">
        <f t="shared" si="4"/>
        <v>450</v>
      </c>
      <c r="E27" s="87">
        <f t="shared" si="5"/>
        <v>74.962500000000006</v>
      </c>
      <c r="F27" s="89">
        <f t="shared" si="6"/>
        <v>37.481250000000003</v>
      </c>
      <c r="G27" s="88">
        <v>31805.86</v>
      </c>
      <c r="H27" s="87">
        <f t="shared" si="13"/>
        <v>32255.86</v>
      </c>
      <c r="I27" s="87">
        <f t="shared" si="7"/>
        <v>450</v>
      </c>
      <c r="J27" s="87">
        <f t="shared" si="8"/>
        <v>74.962500000000006</v>
      </c>
      <c r="K27" s="89">
        <f t="shared" si="14"/>
        <v>37.481250000000003</v>
      </c>
      <c r="L27" s="110">
        <v>32632.61</v>
      </c>
      <c r="M27" s="87">
        <f t="shared" si="15"/>
        <v>33082.61</v>
      </c>
      <c r="N27" s="84">
        <f t="shared" si="9"/>
        <v>450</v>
      </c>
      <c r="O27" s="84">
        <f t="shared" si="10"/>
        <v>74.962500000000006</v>
      </c>
      <c r="P27" s="85">
        <f t="shared" si="11"/>
        <v>37.481250000000003</v>
      </c>
      <c r="Q27" s="88">
        <v>33883.75</v>
      </c>
      <c r="R27" s="87">
        <f t="shared" si="16"/>
        <v>34333.75</v>
      </c>
      <c r="S27" s="84">
        <f t="shared" si="12"/>
        <v>450</v>
      </c>
      <c r="T27" s="84">
        <f t="shared" si="0"/>
        <v>74.962500000000006</v>
      </c>
      <c r="U27" s="85">
        <f t="shared" si="1"/>
        <v>37.481250000000003</v>
      </c>
      <c r="V27" s="111">
        <v>34370.01</v>
      </c>
      <c r="W27" s="91">
        <v>34783.75</v>
      </c>
      <c r="X27" s="2">
        <f t="shared" si="17"/>
        <v>413.73999999999796</v>
      </c>
      <c r="Y27" s="84">
        <f t="shared" si="2"/>
        <v>68.922188333332997</v>
      </c>
      <c r="Z27" s="85">
        <f t="shared" si="3"/>
        <v>34.461094166666498</v>
      </c>
    </row>
    <row r="28" spans="1:26" x14ac:dyDescent="0.25">
      <c r="A28" s="46">
        <v>23</v>
      </c>
      <c r="B28" s="88">
        <v>29636.13</v>
      </c>
      <c r="C28" s="87">
        <v>30086.13</v>
      </c>
      <c r="D28" s="87">
        <f t="shared" si="4"/>
        <v>450</v>
      </c>
      <c r="E28" s="87">
        <f t="shared" si="5"/>
        <v>74.962500000000006</v>
      </c>
      <c r="F28" s="89">
        <f t="shared" si="6"/>
        <v>37.481250000000003</v>
      </c>
      <c r="G28" s="88">
        <v>32138.22</v>
      </c>
      <c r="H28" s="87">
        <f t="shared" si="13"/>
        <v>32588.22</v>
      </c>
      <c r="I28" s="87">
        <f t="shared" si="7"/>
        <v>450</v>
      </c>
      <c r="J28" s="87">
        <f t="shared" si="8"/>
        <v>74.962500000000006</v>
      </c>
      <c r="K28" s="89">
        <f t="shared" si="14"/>
        <v>37.481250000000003</v>
      </c>
      <c r="L28" s="110">
        <v>32983.879999999997</v>
      </c>
      <c r="M28" s="87">
        <f t="shared" si="15"/>
        <v>33433.879999999997</v>
      </c>
      <c r="N28" s="84">
        <f t="shared" si="9"/>
        <v>450</v>
      </c>
      <c r="O28" s="84">
        <f t="shared" si="10"/>
        <v>74.962500000000006</v>
      </c>
      <c r="P28" s="85">
        <f t="shared" si="11"/>
        <v>37.481250000000003</v>
      </c>
      <c r="Q28" s="88">
        <v>34262.04</v>
      </c>
      <c r="R28" s="87">
        <f t="shared" si="16"/>
        <v>34712.04</v>
      </c>
      <c r="S28" s="84">
        <f t="shared" si="12"/>
        <v>450</v>
      </c>
      <c r="T28" s="84">
        <f t="shared" si="0"/>
        <v>74.962500000000006</v>
      </c>
      <c r="U28" s="85">
        <f t="shared" si="1"/>
        <v>37.481250000000003</v>
      </c>
      <c r="V28" s="111">
        <v>34748.300000000003</v>
      </c>
      <c r="W28" s="91">
        <v>35162.04</v>
      </c>
      <c r="X28" s="2">
        <f t="shared" si="17"/>
        <v>413.73999999999796</v>
      </c>
      <c r="Y28" s="84">
        <f t="shared" si="2"/>
        <v>68.922188333332997</v>
      </c>
      <c r="Z28" s="85">
        <f t="shared" si="3"/>
        <v>34.461094166666498</v>
      </c>
    </row>
    <row r="29" spans="1:26" x14ac:dyDescent="0.25">
      <c r="A29" s="46">
        <v>24</v>
      </c>
      <c r="B29" s="88">
        <v>29949.57</v>
      </c>
      <c r="C29" s="87">
        <v>30399.57</v>
      </c>
      <c r="D29" s="87">
        <f t="shared" si="4"/>
        <v>450</v>
      </c>
      <c r="E29" s="87">
        <f t="shared" si="5"/>
        <v>74.962500000000006</v>
      </c>
      <c r="F29" s="89">
        <f t="shared" si="6"/>
        <v>37.481250000000003</v>
      </c>
      <c r="G29" s="88">
        <v>32470.58</v>
      </c>
      <c r="H29" s="87">
        <f t="shared" si="13"/>
        <v>32920.58</v>
      </c>
      <c r="I29" s="87">
        <f t="shared" si="7"/>
        <v>450</v>
      </c>
      <c r="J29" s="87">
        <f t="shared" si="8"/>
        <v>74.962500000000006</v>
      </c>
      <c r="K29" s="89">
        <f t="shared" si="14"/>
        <v>37.481250000000003</v>
      </c>
      <c r="L29" s="110">
        <v>33335.15</v>
      </c>
      <c r="M29" s="87">
        <f t="shared" si="15"/>
        <v>33785.15</v>
      </c>
      <c r="N29" s="84">
        <f t="shared" si="9"/>
        <v>450</v>
      </c>
      <c r="O29" s="84">
        <f t="shared" si="10"/>
        <v>74.962500000000006</v>
      </c>
      <c r="P29" s="85">
        <f t="shared" si="11"/>
        <v>37.481250000000003</v>
      </c>
      <c r="Q29" s="88">
        <v>34640.33</v>
      </c>
      <c r="R29" s="87">
        <f t="shared" si="16"/>
        <v>35090.33</v>
      </c>
      <c r="S29" s="84">
        <f t="shared" si="12"/>
        <v>450</v>
      </c>
      <c r="T29" s="84">
        <f t="shared" si="0"/>
        <v>74.962500000000006</v>
      </c>
      <c r="U29" s="85">
        <f t="shared" si="1"/>
        <v>37.481250000000003</v>
      </c>
      <c r="V29" s="111">
        <v>35072.550000000003</v>
      </c>
      <c r="W29" s="91">
        <v>35540.33</v>
      </c>
      <c r="X29" s="2">
        <f t="shared" si="17"/>
        <v>467.77999999999884</v>
      </c>
      <c r="Y29" s="84">
        <f t="shared" si="2"/>
        <v>77.924351666666482</v>
      </c>
      <c r="Z29" s="85">
        <f t="shared" si="3"/>
        <v>38.962175833333241</v>
      </c>
    </row>
    <row r="30" spans="1:26" ht="15.75" thickBot="1" x14ac:dyDescent="0.3">
      <c r="A30" s="46">
        <v>25</v>
      </c>
      <c r="B30" s="168">
        <v>30263.01</v>
      </c>
      <c r="C30" s="96">
        <v>30713.01</v>
      </c>
      <c r="D30" s="96">
        <f t="shared" si="4"/>
        <v>450</v>
      </c>
      <c r="E30" s="96">
        <f t="shared" si="5"/>
        <v>74.962500000000006</v>
      </c>
      <c r="F30" s="116">
        <f t="shared" si="6"/>
        <v>37.481250000000003</v>
      </c>
      <c r="G30" s="168">
        <v>32775.919999999998</v>
      </c>
      <c r="H30" s="96">
        <f t="shared" si="13"/>
        <v>33225.919999999998</v>
      </c>
      <c r="I30" s="96">
        <f t="shared" si="7"/>
        <v>450</v>
      </c>
      <c r="J30" s="96">
        <f t="shared" si="8"/>
        <v>74.962500000000006</v>
      </c>
      <c r="K30" s="116">
        <f t="shared" si="14"/>
        <v>37.481250000000003</v>
      </c>
      <c r="L30" s="169">
        <v>33667.51</v>
      </c>
      <c r="M30" s="96">
        <f t="shared" si="15"/>
        <v>34117.51</v>
      </c>
      <c r="N30" s="97">
        <f t="shared" si="9"/>
        <v>450</v>
      </c>
      <c r="O30" s="97">
        <f t="shared" si="10"/>
        <v>74.962500000000006</v>
      </c>
      <c r="P30" s="98">
        <f t="shared" si="11"/>
        <v>37.481250000000003</v>
      </c>
      <c r="Q30" s="168">
        <v>35018.620000000003</v>
      </c>
      <c r="R30" s="96">
        <f t="shared" si="16"/>
        <v>35468.620000000003</v>
      </c>
      <c r="S30" s="97">
        <f t="shared" si="12"/>
        <v>450</v>
      </c>
      <c r="T30" s="97">
        <f t="shared" si="0"/>
        <v>74.962500000000006</v>
      </c>
      <c r="U30" s="98">
        <f t="shared" si="1"/>
        <v>37.481250000000003</v>
      </c>
      <c r="V30" s="112">
        <v>35396.800000000003</v>
      </c>
      <c r="W30" s="94">
        <v>35918.620000000003</v>
      </c>
      <c r="X30" s="11">
        <f t="shared" si="17"/>
        <v>521.81999999999971</v>
      </c>
      <c r="Y30" s="97">
        <f t="shared" si="2"/>
        <v>86.926514999999952</v>
      </c>
      <c r="Z30" s="98">
        <f t="shared" si="3"/>
        <v>43.463257499999976</v>
      </c>
    </row>
  </sheetData>
  <mergeCells count="1">
    <mergeCell ref="B1:Z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6A7A3-61B7-4059-B8D7-D70990DC7D28}">
  <dimension ref="A1:W30"/>
  <sheetViews>
    <sheetView zoomScaleNormal="100" workbookViewId="0">
      <selection sqref="A1:A1048576"/>
    </sheetView>
  </sheetViews>
  <sheetFormatPr defaultColWidth="12" defaultRowHeight="15" x14ac:dyDescent="0.25"/>
  <cols>
    <col min="1" max="1" width="8.7109375" customWidth="1"/>
  </cols>
  <sheetData>
    <row r="1" spans="1:23" ht="21.75" thickBot="1" x14ac:dyDescent="0.3">
      <c r="A1" s="138" t="s">
        <v>40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4"/>
    </row>
    <row r="2" spans="1:23" ht="15.75" thickBot="1" x14ac:dyDescent="0.3">
      <c r="B2" s="155" t="s">
        <v>32</v>
      </c>
      <c r="C2" s="147"/>
      <c r="D2" s="147"/>
      <c r="E2" s="147"/>
      <c r="F2" s="148"/>
      <c r="G2" s="155" t="s">
        <v>33</v>
      </c>
      <c r="H2" s="147"/>
      <c r="I2" s="147"/>
      <c r="J2" s="147"/>
      <c r="K2" s="148"/>
      <c r="L2" s="155" t="s">
        <v>34</v>
      </c>
      <c r="M2" s="147"/>
      <c r="N2" s="147"/>
      <c r="O2" s="147"/>
      <c r="P2" s="148"/>
      <c r="Q2" s="155" t="s">
        <v>35</v>
      </c>
      <c r="R2" s="147"/>
      <c r="S2" s="147"/>
      <c r="T2" s="147"/>
      <c r="U2" s="148"/>
    </row>
    <row r="3" spans="1:23" x14ac:dyDescent="0.25">
      <c r="B3" s="144" t="s">
        <v>2</v>
      </c>
      <c r="C3" s="145" t="s">
        <v>3</v>
      </c>
      <c r="D3" s="145" t="s">
        <v>4</v>
      </c>
      <c r="E3" s="145" t="s">
        <v>8</v>
      </c>
      <c r="F3" s="146" t="s">
        <v>9</v>
      </c>
      <c r="G3" s="144" t="s">
        <v>2</v>
      </c>
      <c r="H3" s="145" t="s">
        <v>3</v>
      </c>
      <c r="I3" s="145" t="s">
        <v>4</v>
      </c>
      <c r="J3" s="145" t="s">
        <v>8</v>
      </c>
      <c r="K3" s="146" t="s">
        <v>9</v>
      </c>
      <c r="L3" s="144" t="s">
        <v>2</v>
      </c>
      <c r="M3" s="145" t="s">
        <v>3</v>
      </c>
      <c r="N3" s="145" t="s">
        <v>4</v>
      </c>
      <c r="O3" s="145" t="s">
        <v>8</v>
      </c>
      <c r="P3" s="146" t="s">
        <v>9</v>
      </c>
      <c r="Q3" s="144" t="s">
        <v>2</v>
      </c>
      <c r="R3" s="145" t="s">
        <v>3</v>
      </c>
      <c r="S3" s="145" t="s">
        <v>4</v>
      </c>
      <c r="T3" s="145" t="s">
        <v>8</v>
      </c>
      <c r="U3" s="146" t="s">
        <v>9</v>
      </c>
    </row>
    <row r="4" spans="1:23" ht="15.75" thickBot="1" x14ac:dyDescent="0.3">
      <c r="B4" s="41" t="s">
        <v>5</v>
      </c>
      <c r="C4" s="24" t="s">
        <v>5</v>
      </c>
      <c r="D4" s="24" t="s">
        <v>5</v>
      </c>
      <c r="E4" s="24" t="s">
        <v>6</v>
      </c>
      <c r="F4" s="42" t="s">
        <v>6</v>
      </c>
      <c r="G4" s="41" t="s">
        <v>5</v>
      </c>
      <c r="H4" s="24" t="s">
        <v>5</v>
      </c>
      <c r="I4" s="24" t="s">
        <v>5</v>
      </c>
      <c r="J4" s="24" t="s">
        <v>6</v>
      </c>
      <c r="K4" s="42" t="s">
        <v>6</v>
      </c>
      <c r="L4" s="41" t="s">
        <v>5</v>
      </c>
      <c r="M4" s="24" t="s">
        <v>5</v>
      </c>
      <c r="N4" s="24" t="s">
        <v>5</v>
      </c>
      <c r="O4" s="24" t="s">
        <v>6</v>
      </c>
      <c r="P4" s="42" t="s">
        <v>6</v>
      </c>
      <c r="Q4" s="41" t="s">
        <v>5</v>
      </c>
      <c r="R4" s="24" t="s">
        <v>5</v>
      </c>
      <c r="S4" s="24" t="s">
        <v>5</v>
      </c>
      <c r="T4" s="24" t="s">
        <v>6</v>
      </c>
      <c r="U4" s="42" t="s">
        <v>6</v>
      </c>
    </row>
    <row r="5" spans="1:23" x14ac:dyDescent="0.25">
      <c r="A5" s="46">
        <v>0</v>
      </c>
      <c r="B5" s="19">
        <v>21070.95</v>
      </c>
      <c r="C5" s="1">
        <v>21520.95</v>
      </c>
      <c r="D5" s="1">
        <f>SUM(C5-B5)</f>
        <v>450</v>
      </c>
      <c r="E5" s="6">
        <f>SUM(D5*1.999/12)</f>
        <v>74.962500000000006</v>
      </c>
      <c r="F5" s="10">
        <f>SUM(1.999*D5/24)</f>
        <v>37.481250000000003</v>
      </c>
      <c r="G5" s="21">
        <v>23797.78</v>
      </c>
      <c r="H5" s="15">
        <v>24247.78</v>
      </c>
      <c r="I5" s="58">
        <f>SUM(H5-G5)</f>
        <v>450</v>
      </c>
      <c r="J5" s="6">
        <f>SUM(I5*1.999/12)</f>
        <v>74.962500000000006</v>
      </c>
      <c r="K5" s="10">
        <f>SUM(1.999*I5/24)</f>
        <v>37.481250000000003</v>
      </c>
      <c r="L5" s="19">
        <v>24789.360000000001</v>
      </c>
      <c r="M5" s="1">
        <v>25239.360000000001</v>
      </c>
      <c r="N5" s="53">
        <f>SUM(M5-L5)</f>
        <v>450</v>
      </c>
      <c r="O5" s="6">
        <f>SUM(N5*1.999/12)</f>
        <v>74.962500000000006</v>
      </c>
      <c r="P5" s="10">
        <f>SUM(1.999*N5/24)</f>
        <v>37.481250000000003</v>
      </c>
      <c r="Q5" s="21">
        <v>27516.19</v>
      </c>
      <c r="R5" s="15">
        <v>27966.19</v>
      </c>
      <c r="S5" s="58">
        <f>SUM(R5-Q5)</f>
        <v>450</v>
      </c>
      <c r="T5" s="15">
        <f>SUM(1.999*S5)/12</f>
        <v>74.962500000000006</v>
      </c>
      <c r="U5" s="17">
        <f>SUM(1.999*S5)/24</f>
        <v>37.481250000000003</v>
      </c>
    </row>
    <row r="6" spans="1:23" x14ac:dyDescent="0.25">
      <c r="A6" s="46">
        <v>1</v>
      </c>
      <c r="B6" s="19">
        <v>21507.25</v>
      </c>
      <c r="C6" s="1">
        <v>21957.25</v>
      </c>
      <c r="D6" s="1">
        <f t="shared" ref="D6:D30" si="0">SUM(C6-B6)</f>
        <v>450</v>
      </c>
      <c r="E6" s="6">
        <f t="shared" ref="E6:E30" si="1">SUM(D6*1.999/12)</f>
        <v>74.962500000000006</v>
      </c>
      <c r="F6" s="10">
        <f t="shared" ref="F6:F30" si="2">SUM(1.999*D6/24)</f>
        <v>37.481250000000003</v>
      </c>
      <c r="G6" s="19">
        <v>24392.73</v>
      </c>
      <c r="H6" s="1">
        <v>24842.73</v>
      </c>
      <c r="I6" s="58">
        <f t="shared" ref="I6:I30" si="3">SUM(H6-G6)</f>
        <v>450</v>
      </c>
      <c r="J6" s="6">
        <f t="shared" ref="J6:J30" si="4">SUM(I6*1.999/12)</f>
        <v>74.962500000000006</v>
      </c>
      <c r="K6" s="10">
        <f t="shared" ref="K6:K30" si="5">SUM(1.999*I6/24)</f>
        <v>37.481250000000003</v>
      </c>
      <c r="L6" s="19">
        <v>25632.2</v>
      </c>
      <c r="M6" s="1">
        <f t="shared" ref="M6:M28" si="6">SUM(L6+450)</f>
        <v>26082.2</v>
      </c>
      <c r="N6" s="53">
        <f t="shared" ref="N6:N30" si="7">SUM(M6-L6)</f>
        <v>450</v>
      </c>
      <c r="O6" s="6">
        <f t="shared" ref="O6:O30" si="8">SUM(N6*1.999/12)</f>
        <v>74.962500000000006</v>
      </c>
      <c r="P6" s="10">
        <f t="shared" ref="P6:P30" si="9">SUM(1.999*N6/24)</f>
        <v>37.481250000000003</v>
      </c>
      <c r="Q6" s="19">
        <v>28433.4</v>
      </c>
      <c r="R6" s="1">
        <v>28883.4</v>
      </c>
      <c r="S6" s="58">
        <f t="shared" ref="S6:S30" si="10">SUM(R6-Q6)</f>
        <v>450</v>
      </c>
      <c r="T6" s="15">
        <f t="shared" ref="T6:T30" si="11">SUM(1.999*S6)/12</f>
        <v>74.962500000000006</v>
      </c>
      <c r="U6" s="17">
        <f t="shared" ref="U6:U30" si="12">SUM(1.999*S6)/24</f>
        <v>37.481250000000003</v>
      </c>
    </row>
    <row r="7" spans="1:23" x14ac:dyDescent="0.25">
      <c r="A7" s="46">
        <v>2</v>
      </c>
      <c r="B7" s="19">
        <v>21943.55</v>
      </c>
      <c r="C7" s="1">
        <v>22393.55</v>
      </c>
      <c r="D7" s="1">
        <f t="shared" si="0"/>
        <v>450</v>
      </c>
      <c r="E7" s="6">
        <f t="shared" si="1"/>
        <v>74.962500000000006</v>
      </c>
      <c r="F7" s="10">
        <f t="shared" si="2"/>
        <v>37.481250000000003</v>
      </c>
      <c r="G7" s="19">
        <v>24987.68</v>
      </c>
      <c r="H7" s="1">
        <v>25437.68</v>
      </c>
      <c r="I7" s="58">
        <f t="shared" si="3"/>
        <v>450</v>
      </c>
      <c r="J7" s="6">
        <f t="shared" si="4"/>
        <v>74.962500000000006</v>
      </c>
      <c r="K7" s="10">
        <f t="shared" si="5"/>
        <v>37.481250000000003</v>
      </c>
      <c r="L7" s="19">
        <v>26475.040000000001</v>
      </c>
      <c r="M7" s="1">
        <f t="shared" si="6"/>
        <v>26925.040000000001</v>
      </c>
      <c r="N7" s="53">
        <f t="shared" si="7"/>
        <v>450</v>
      </c>
      <c r="O7" s="6">
        <f t="shared" si="8"/>
        <v>74.962500000000006</v>
      </c>
      <c r="P7" s="10">
        <f t="shared" si="9"/>
        <v>37.481250000000003</v>
      </c>
      <c r="Q7" s="19">
        <v>29350.61</v>
      </c>
      <c r="R7" s="1">
        <v>29800.61</v>
      </c>
      <c r="S7" s="58">
        <f t="shared" si="10"/>
        <v>450</v>
      </c>
      <c r="T7" s="15">
        <f t="shared" si="11"/>
        <v>74.962500000000006</v>
      </c>
      <c r="U7" s="17">
        <f t="shared" si="12"/>
        <v>37.481250000000003</v>
      </c>
    </row>
    <row r="8" spans="1:23" x14ac:dyDescent="0.25">
      <c r="A8" s="46">
        <v>3</v>
      </c>
      <c r="B8" s="19">
        <v>22379.85</v>
      </c>
      <c r="C8" s="1">
        <v>22829.85</v>
      </c>
      <c r="D8" s="1">
        <f t="shared" si="0"/>
        <v>450</v>
      </c>
      <c r="E8" s="6">
        <f t="shared" si="1"/>
        <v>74.962500000000006</v>
      </c>
      <c r="F8" s="10">
        <f t="shared" si="2"/>
        <v>37.481250000000003</v>
      </c>
      <c r="G8" s="19">
        <v>25582.63</v>
      </c>
      <c r="H8" s="1">
        <v>26032.63</v>
      </c>
      <c r="I8" s="58">
        <f t="shared" si="3"/>
        <v>450</v>
      </c>
      <c r="J8" s="6">
        <f t="shared" si="4"/>
        <v>74.962500000000006</v>
      </c>
      <c r="K8" s="10">
        <f t="shared" si="5"/>
        <v>37.481250000000003</v>
      </c>
      <c r="L8" s="19">
        <v>27317.88</v>
      </c>
      <c r="M8" s="1">
        <f t="shared" si="6"/>
        <v>27767.88</v>
      </c>
      <c r="N8" s="53">
        <f t="shared" si="7"/>
        <v>450</v>
      </c>
      <c r="O8" s="6">
        <f t="shared" si="8"/>
        <v>74.962500000000006</v>
      </c>
      <c r="P8" s="10">
        <f t="shared" si="9"/>
        <v>37.481250000000003</v>
      </c>
      <c r="Q8" s="19">
        <v>30267.82</v>
      </c>
      <c r="R8" s="1">
        <v>30717.82</v>
      </c>
      <c r="S8" s="58">
        <f t="shared" si="10"/>
        <v>450</v>
      </c>
      <c r="T8" s="15">
        <f t="shared" si="11"/>
        <v>74.962500000000006</v>
      </c>
      <c r="U8" s="17">
        <f t="shared" si="12"/>
        <v>37.481250000000003</v>
      </c>
    </row>
    <row r="9" spans="1:23" x14ac:dyDescent="0.25">
      <c r="A9" s="46">
        <v>4</v>
      </c>
      <c r="B9" s="19">
        <v>22816.15</v>
      </c>
      <c r="C9" s="1">
        <v>23266.15</v>
      </c>
      <c r="D9" s="1">
        <f t="shared" si="0"/>
        <v>450</v>
      </c>
      <c r="E9" s="6">
        <f t="shared" si="1"/>
        <v>74.962500000000006</v>
      </c>
      <c r="F9" s="10">
        <f t="shared" si="2"/>
        <v>37.481250000000003</v>
      </c>
      <c r="G9" s="19">
        <v>26177.58</v>
      </c>
      <c r="H9" s="1">
        <f t="shared" ref="H9:H28" si="13">SUM(G9+450)</f>
        <v>26627.58</v>
      </c>
      <c r="I9" s="58">
        <f t="shared" si="3"/>
        <v>450</v>
      </c>
      <c r="J9" s="6">
        <f t="shared" si="4"/>
        <v>74.962500000000006</v>
      </c>
      <c r="K9" s="10">
        <f t="shared" si="5"/>
        <v>37.481250000000003</v>
      </c>
      <c r="L9" s="19">
        <v>28160.720000000001</v>
      </c>
      <c r="M9" s="1">
        <f t="shared" si="6"/>
        <v>28610.720000000001</v>
      </c>
      <c r="N9" s="53">
        <f t="shared" si="7"/>
        <v>450</v>
      </c>
      <c r="O9" s="6">
        <f t="shared" si="8"/>
        <v>74.962500000000006</v>
      </c>
      <c r="P9" s="10">
        <f t="shared" si="9"/>
        <v>37.481250000000003</v>
      </c>
      <c r="Q9" s="19">
        <v>31185.03</v>
      </c>
      <c r="R9" s="1">
        <v>31635.03</v>
      </c>
      <c r="S9" s="58">
        <f t="shared" si="10"/>
        <v>450</v>
      </c>
      <c r="T9" s="15">
        <f t="shared" si="11"/>
        <v>74.962500000000006</v>
      </c>
      <c r="U9" s="17">
        <f t="shared" si="12"/>
        <v>37.481250000000003</v>
      </c>
    </row>
    <row r="10" spans="1:23" x14ac:dyDescent="0.25">
      <c r="A10" s="46">
        <v>5</v>
      </c>
      <c r="B10" s="19">
        <v>23252.45</v>
      </c>
      <c r="C10" s="1">
        <v>23702.45</v>
      </c>
      <c r="D10" s="1">
        <f t="shared" si="0"/>
        <v>450</v>
      </c>
      <c r="E10" s="6">
        <f t="shared" si="1"/>
        <v>74.962500000000006</v>
      </c>
      <c r="F10" s="10">
        <f t="shared" si="2"/>
        <v>37.481250000000003</v>
      </c>
      <c r="G10" s="19">
        <v>26772.53</v>
      </c>
      <c r="H10" s="1">
        <f t="shared" si="13"/>
        <v>27222.53</v>
      </c>
      <c r="I10" s="58">
        <f t="shared" si="3"/>
        <v>450</v>
      </c>
      <c r="J10" s="6">
        <f t="shared" si="4"/>
        <v>74.962500000000006</v>
      </c>
      <c r="K10" s="10">
        <f t="shared" si="5"/>
        <v>37.481250000000003</v>
      </c>
      <c r="L10" s="19">
        <v>29003.56</v>
      </c>
      <c r="M10" s="1">
        <f t="shared" si="6"/>
        <v>29453.56</v>
      </c>
      <c r="N10" s="53">
        <f t="shared" si="7"/>
        <v>450</v>
      </c>
      <c r="O10" s="6">
        <f t="shared" si="8"/>
        <v>74.962500000000006</v>
      </c>
      <c r="P10" s="10">
        <f t="shared" si="9"/>
        <v>37.481250000000003</v>
      </c>
      <c r="Q10" s="19">
        <v>32102.240000000002</v>
      </c>
      <c r="R10" s="1">
        <f>SUM(Q10+450)</f>
        <v>32552.240000000002</v>
      </c>
      <c r="S10" s="58">
        <f t="shared" si="10"/>
        <v>450</v>
      </c>
      <c r="T10" s="15">
        <f t="shared" si="11"/>
        <v>74.962500000000006</v>
      </c>
      <c r="U10" s="17">
        <f t="shared" si="12"/>
        <v>37.481250000000003</v>
      </c>
    </row>
    <row r="11" spans="1:23" x14ac:dyDescent="0.25">
      <c r="A11" s="46">
        <v>6</v>
      </c>
      <c r="B11" s="19">
        <v>23688.75</v>
      </c>
      <c r="C11" s="1">
        <v>24138.75</v>
      </c>
      <c r="D11" s="1">
        <f t="shared" si="0"/>
        <v>450</v>
      </c>
      <c r="E11" s="6">
        <f t="shared" si="1"/>
        <v>74.962500000000006</v>
      </c>
      <c r="F11" s="10">
        <f t="shared" si="2"/>
        <v>37.481250000000003</v>
      </c>
      <c r="G11" s="19">
        <v>27367.48</v>
      </c>
      <c r="H11" s="1">
        <f t="shared" si="13"/>
        <v>27817.48</v>
      </c>
      <c r="I11" s="58">
        <f t="shared" si="3"/>
        <v>450</v>
      </c>
      <c r="J11" s="6">
        <f t="shared" si="4"/>
        <v>74.962500000000006</v>
      </c>
      <c r="K11" s="10">
        <f t="shared" si="5"/>
        <v>37.481250000000003</v>
      </c>
      <c r="L11" s="19">
        <v>29846.400000000001</v>
      </c>
      <c r="M11" s="1">
        <f t="shared" si="6"/>
        <v>30296.400000000001</v>
      </c>
      <c r="N11" s="53">
        <f t="shared" si="7"/>
        <v>450</v>
      </c>
      <c r="O11" s="6">
        <f t="shared" si="8"/>
        <v>74.962500000000006</v>
      </c>
      <c r="P11" s="10">
        <f t="shared" si="9"/>
        <v>37.481250000000003</v>
      </c>
      <c r="Q11" s="19">
        <v>33019.449999999997</v>
      </c>
      <c r="R11" s="1">
        <f t="shared" ref="R11:R30" si="14">SUM(Q11+450)</f>
        <v>33469.449999999997</v>
      </c>
      <c r="S11" s="58">
        <f t="shared" si="10"/>
        <v>450</v>
      </c>
      <c r="T11" s="15">
        <f t="shared" si="11"/>
        <v>74.962500000000006</v>
      </c>
      <c r="U11" s="17">
        <f t="shared" si="12"/>
        <v>37.481250000000003</v>
      </c>
    </row>
    <row r="12" spans="1:23" x14ac:dyDescent="0.25">
      <c r="A12" s="46">
        <v>7</v>
      </c>
      <c r="B12" s="19">
        <v>24125.05</v>
      </c>
      <c r="C12" s="1">
        <v>24575.05</v>
      </c>
      <c r="D12" s="1">
        <f t="shared" si="0"/>
        <v>450</v>
      </c>
      <c r="E12" s="6">
        <f t="shared" si="1"/>
        <v>74.962500000000006</v>
      </c>
      <c r="F12" s="10">
        <f t="shared" si="2"/>
        <v>37.481250000000003</v>
      </c>
      <c r="G12" s="19">
        <v>27962.43</v>
      </c>
      <c r="H12" s="1">
        <f t="shared" si="13"/>
        <v>28412.43</v>
      </c>
      <c r="I12" s="58">
        <f t="shared" si="3"/>
        <v>450</v>
      </c>
      <c r="J12" s="6">
        <f t="shared" si="4"/>
        <v>74.962500000000006</v>
      </c>
      <c r="K12" s="10">
        <f t="shared" si="5"/>
        <v>37.481250000000003</v>
      </c>
      <c r="L12" s="19">
        <v>30689.24</v>
      </c>
      <c r="M12" s="1">
        <f t="shared" si="6"/>
        <v>31139.24</v>
      </c>
      <c r="N12" s="53">
        <f t="shared" si="7"/>
        <v>450</v>
      </c>
      <c r="O12" s="6">
        <f t="shared" si="8"/>
        <v>74.962500000000006</v>
      </c>
      <c r="P12" s="10">
        <f t="shared" si="9"/>
        <v>37.481250000000003</v>
      </c>
      <c r="Q12" s="19">
        <v>33936.660000000003</v>
      </c>
      <c r="R12" s="1">
        <f t="shared" si="14"/>
        <v>34386.660000000003</v>
      </c>
      <c r="S12" s="58">
        <f t="shared" si="10"/>
        <v>450</v>
      </c>
      <c r="T12" s="15">
        <f t="shared" si="11"/>
        <v>74.962500000000006</v>
      </c>
      <c r="U12" s="17">
        <f t="shared" si="12"/>
        <v>37.481250000000003</v>
      </c>
    </row>
    <row r="13" spans="1:23" x14ac:dyDescent="0.25">
      <c r="A13" s="46">
        <v>8</v>
      </c>
      <c r="B13" s="19">
        <v>24561.35</v>
      </c>
      <c r="C13" s="1">
        <v>25011.35</v>
      </c>
      <c r="D13" s="1">
        <f t="shared" si="0"/>
        <v>450</v>
      </c>
      <c r="E13" s="6">
        <f t="shared" si="1"/>
        <v>74.962500000000006</v>
      </c>
      <c r="F13" s="10">
        <f t="shared" si="2"/>
        <v>37.481250000000003</v>
      </c>
      <c r="G13" s="19">
        <v>28557.38</v>
      </c>
      <c r="H13" s="1">
        <f t="shared" si="13"/>
        <v>29007.38</v>
      </c>
      <c r="I13" s="58">
        <f t="shared" si="3"/>
        <v>450</v>
      </c>
      <c r="J13" s="6">
        <f t="shared" si="4"/>
        <v>74.962500000000006</v>
      </c>
      <c r="K13" s="10">
        <f t="shared" si="5"/>
        <v>37.481250000000003</v>
      </c>
      <c r="L13" s="19">
        <v>31532.080000000002</v>
      </c>
      <c r="M13" s="1">
        <f t="shared" si="6"/>
        <v>31982.080000000002</v>
      </c>
      <c r="N13" s="53">
        <f t="shared" si="7"/>
        <v>450</v>
      </c>
      <c r="O13" s="6">
        <f t="shared" si="8"/>
        <v>74.962500000000006</v>
      </c>
      <c r="P13" s="10">
        <f t="shared" si="9"/>
        <v>37.481250000000003</v>
      </c>
      <c r="Q13" s="19">
        <v>34853.870000000003</v>
      </c>
      <c r="R13" s="1">
        <v>35303.870000000003</v>
      </c>
      <c r="S13" s="115">
        <f t="shared" si="10"/>
        <v>450</v>
      </c>
      <c r="T13" s="15">
        <f t="shared" si="11"/>
        <v>74.962500000000006</v>
      </c>
      <c r="U13" s="17">
        <f t="shared" si="12"/>
        <v>37.481250000000003</v>
      </c>
      <c r="V13" s="49"/>
      <c r="W13" s="50"/>
    </row>
    <row r="14" spans="1:23" x14ac:dyDescent="0.25">
      <c r="A14" s="46">
        <v>9</v>
      </c>
      <c r="B14" s="19">
        <v>24997.65</v>
      </c>
      <c r="C14" s="1">
        <v>25447.65</v>
      </c>
      <c r="D14" s="1">
        <f t="shared" si="0"/>
        <v>450</v>
      </c>
      <c r="E14" s="6">
        <f t="shared" si="1"/>
        <v>74.962500000000006</v>
      </c>
      <c r="F14" s="10">
        <f t="shared" si="2"/>
        <v>37.481250000000003</v>
      </c>
      <c r="G14" s="19">
        <v>29152.33</v>
      </c>
      <c r="H14" s="1">
        <f t="shared" si="13"/>
        <v>29602.33</v>
      </c>
      <c r="I14" s="58">
        <f t="shared" si="3"/>
        <v>450</v>
      </c>
      <c r="J14" s="6">
        <f t="shared" si="4"/>
        <v>74.962500000000006</v>
      </c>
      <c r="K14" s="10">
        <f t="shared" si="5"/>
        <v>37.481250000000003</v>
      </c>
      <c r="L14" s="19">
        <v>32374.92</v>
      </c>
      <c r="M14" s="1">
        <f t="shared" si="6"/>
        <v>32824.92</v>
      </c>
      <c r="N14" s="53">
        <f t="shared" si="7"/>
        <v>450</v>
      </c>
      <c r="O14" s="6">
        <f t="shared" si="8"/>
        <v>74.962500000000006</v>
      </c>
      <c r="P14" s="10">
        <f t="shared" si="9"/>
        <v>37.481250000000003</v>
      </c>
      <c r="Q14" s="19">
        <v>35771.08</v>
      </c>
      <c r="R14" s="1">
        <f t="shared" si="14"/>
        <v>36221.08</v>
      </c>
      <c r="S14" s="58">
        <f t="shared" si="10"/>
        <v>450</v>
      </c>
      <c r="T14" s="15">
        <f t="shared" si="11"/>
        <v>74.962500000000006</v>
      </c>
      <c r="U14" s="17">
        <f t="shared" si="12"/>
        <v>37.481250000000003</v>
      </c>
    </row>
    <row r="15" spans="1:23" x14ac:dyDescent="0.25">
      <c r="A15" s="46">
        <v>10</v>
      </c>
      <c r="B15" s="19">
        <v>25433.95</v>
      </c>
      <c r="C15" s="1">
        <v>25883.95</v>
      </c>
      <c r="D15" s="1">
        <f t="shared" si="0"/>
        <v>450</v>
      </c>
      <c r="E15" s="6">
        <f t="shared" si="1"/>
        <v>74.962500000000006</v>
      </c>
      <c r="F15" s="10">
        <f t="shared" si="2"/>
        <v>37.481250000000003</v>
      </c>
      <c r="G15" s="19">
        <v>29747.279999999999</v>
      </c>
      <c r="H15" s="1">
        <f t="shared" si="13"/>
        <v>30197.279999999999</v>
      </c>
      <c r="I15" s="58">
        <f t="shared" si="3"/>
        <v>450</v>
      </c>
      <c r="J15" s="6">
        <f t="shared" si="4"/>
        <v>74.962500000000006</v>
      </c>
      <c r="K15" s="10">
        <f t="shared" si="5"/>
        <v>37.481250000000003</v>
      </c>
      <c r="L15" s="19">
        <v>33217.760000000002</v>
      </c>
      <c r="M15" s="1">
        <f t="shared" si="6"/>
        <v>33667.760000000002</v>
      </c>
      <c r="N15" s="53">
        <f t="shared" si="7"/>
        <v>450</v>
      </c>
      <c r="O15" s="6">
        <f t="shared" si="8"/>
        <v>74.962500000000006</v>
      </c>
      <c r="P15" s="10">
        <f t="shared" si="9"/>
        <v>37.481250000000003</v>
      </c>
      <c r="Q15" s="19">
        <v>36688.29</v>
      </c>
      <c r="R15" s="1">
        <f t="shared" si="14"/>
        <v>37138.29</v>
      </c>
      <c r="S15" s="58">
        <f t="shared" si="10"/>
        <v>450</v>
      </c>
      <c r="T15" s="15">
        <f t="shared" si="11"/>
        <v>74.962500000000006</v>
      </c>
      <c r="U15" s="17">
        <f t="shared" si="12"/>
        <v>37.481250000000003</v>
      </c>
    </row>
    <row r="16" spans="1:23" x14ac:dyDescent="0.25">
      <c r="A16" s="46">
        <v>11</v>
      </c>
      <c r="B16" s="19">
        <v>25870.25</v>
      </c>
      <c r="C16" s="1">
        <v>26320.25</v>
      </c>
      <c r="D16" s="1">
        <f t="shared" si="0"/>
        <v>450</v>
      </c>
      <c r="E16" s="6">
        <f t="shared" si="1"/>
        <v>74.962500000000006</v>
      </c>
      <c r="F16" s="10">
        <f t="shared" si="2"/>
        <v>37.481250000000003</v>
      </c>
      <c r="G16" s="19">
        <v>30342.23</v>
      </c>
      <c r="H16" s="1">
        <f t="shared" si="13"/>
        <v>30792.23</v>
      </c>
      <c r="I16" s="58">
        <f t="shared" si="3"/>
        <v>450</v>
      </c>
      <c r="J16" s="6">
        <f t="shared" si="4"/>
        <v>74.962500000000006</v>
      </c>
      <c r="K16" s="10">
        <f t="shared" si="5"/>
        <v>37.481250000000003</v>
      </c>
      <c r="L16" s="19">
        <v>33961.449999999997</v>
      </c>
      <c r="M16" s="1">
        <f t="shared" si="6"/>
        <v>34411.449999999997</v>
      </c>
      <c r="N16" s="53">
        <f t="shared" si="7"/>
        <v>450</v>
      </c>
      <c r="O16" s="6">
        <f t="shared" si="8"/>
        <v>74.962500000000006</v>
      </c>
      <c r="P16" s="10">
        <f t="shared" si="9"/>
        <v>37.481250000000003</v>
      </c>
      <c r="Q16" s="19">
        <v>37580.71</v>
      </c>
      <c r="R16" s="1">
        <f t="shared" si="14"/>
        <v>38030.71</v>
      </c>
      <c r="S16" s="58">
        <f t="shared" si="10"/>
        <v>450</v>
      </c>
      <c r="T16" s="15">
        <f t="shared" si="11"/>
        <v>74.962500000000006</v>
      </c>
      <c r="U16" s="17">
        <f t="shared" si="12"/>
        <v>37.481250000000003</v>
      </c>
    </row>
    <row r="17" spans="1:21" x14ac:dyDescent="0.25">
      <c r="A17" s="46">
        <v>12</v>
      </c>
      <c r="B17" s="19">
        <v>26306.55</v>
      </c>
      <c r="C17" s="1">
        <v>26756.55</v>
      </c>
      <c r="D17" s="1">
        <f t="shared" si="0"/>
        <v>450</v>
      </c>
      <c r="E17" s="6">
        <f t="shared" si="1"/>
        <v>74.962500000000006</v>
      </c>
      <c r="F17" s="10">
        <f t="shared" si="2"/>
        <v>37.481250000000003</v>
      </c>
      <c r="G17" s="19">
        <v>30937.18</v>
      </c>
      <c r="H17" s="1">
        <f t="shared" si="13"/>
        <v>31387.18</v>
      </c>
      <c r="I17" s="58">
        <f t="shared" si="3"/>
        <v>450</v>
      </c>
      <c r="J17" s="6">
        <f t="shared" si="4"/>
        <v>74.962500000000006</v>
      </c>
      <c r="K17" s="10">
        <f t="shared" si="5"/>
        <v>37.481250000000003</v>
      </c>
      <c r="L17" s="19">
        <v>34705.14</v>
      </c>
      <c r="M17" s="1">
        <f t="shared" si="6"/>
        <v>35155.14</v>
      </c>
      <c r="N17" s="53">
        <f t="shared" si="7"/>
        <v>450</v>
      </c>
      <c r="O17" s="6">
        <f t="shared" si="8"/>
        <v>74.962500000000006</v>
      </c>
      <c r="P17" s="10">
        <f t="shared" si="9"/>
        <v>37.481250000000003</v>
      </c>
      <c r="Q17" s="19">
        <v>38473.129999999997</v>
      </c>
      <c r="R17" s="1">
        <f t="shared" si="14"/>
        <v>38923.129999999997</v>
      </c>
      <c r="S17" s="58">
        <f t="shared" si="10"/>
        <v>450</v>
      </c>
      <c r="T17" s="15">
        <f t="shared" si="11"/>
        <v>74.962500000000006</v>
      </c>
      <c r="U17" s="17">
        <f t="shared" si="12"/>
        <v>37.481250000000003</v>
      </c>
    </row>
    <row r="18" spans="1:21" x14ac:dyDescent="0.25">
      <c r="A18" s="46">
        <v>13</v>
      </c>
      <c r="B18" s="19">
        <v>26742.85</v>
      </c>
      <c r="C18" s="1">
        <v>27192.85</v>
      </c>
      <c r="D18" s="1">
        <f t="shared" si="0"/>
        <v>450</v>
      </c>
      <c r="E18" s="6">
        <f t="shared" si="1"/>
        <v>74.962500000000006</v>
      </c>
      <c r="F18" s="10">
        <f t="shared" si="2"/>
        <v>37.481250000000003</v>
      </c>
      <c r="G18" s="19">
        <v>31532.13</v>
      </c>
      <c r="H18" s="1">
        <f t="shared" si="13"/>
        <v>31982.13</v>
      </c>
      <c r="I18" s="58">
        <f t="shared" si="3"/>
        <v>450</v>
      </c>
      <c r="J18" s="6">
        <f t="shared" si="4"/>
        <v>74.962500000000006</v>
      </c>
      <c r="K18" s="10">
        <f t="shared" si="5"/>
        <v>37.481250000000003</v>
      </c>
      <c r="L18" s="19">
        <v>35101.769999999997</v>
      </c>
      <c r="M18" s="1">
        <f t="shared" si="6"/>
        <v>35551.769999999997</v>
      </c>
      <c r="N18" s="53">
        <f t="shared" si="7"/>
        <v>450</v>
      </c>
      <c r="O18" s="6">
        <f t="shared" si="8"/>
        <v>74.962500000000006</v>
      </c>
      <c r="P18" s="10">
        <f t="shared" si="9"/>
        <v>37.481250000000003</v>
      </c>
      <c r="Q18" s="19">
        <v>38894.550000000003</v>
      </c>
      <c r="R18" s="1">
        <f t="shared" si="14"/>
        <v>39344.550000000003</v>
      </c>
      <c r="S18" s="58">
        <f t="shared" si="10"/>
        <v>450</v>
      </c>
      <c r="T18" s="15">
        <f t="shared" si="11"/>
        <v>74.962500000000006</v>
      </c>
      <c r="U18" s="17">
        <f t="shared" si="12"/>
        <v>37.481250000000003</v>
      </c>
    </row>
    <row r="19" spans="1:21" x14ac:dyDescent="0.25">
      <c r="A19" s="46">
        <v>14</v>
      </c>
      <c r="B19" s="19">
        <v>26993.23</v>
      </c>
      <c r="C19" s="1">
        <v>27443.23</v>
      </c>
      <c r="D19" s="1">
        <f t="shared" si="0"/>
        <v>450</v>
      </c>
      <c r="E19" s="6">
        <f t="shared" si="1"/>
        <v>74.962500000000006</v>
      </c>
      <c r="F19" s="10">
        <f t="shared" si="2"/>
        <v>37.481250000000003</v>
      </c>
      <c r="G19" s="19">
        <v>31879.19</v>
      </c>
      <c r="H19" s="1">
        <f t="shared" si="13"/>
        <v>32329.19</v>
      </c>
      <c r="I19" s="58">
        <f t="shared" si="3"/>
        <v>450</v>
      </c>
      <c r="J19" s="6">
        <f t="shared" si="4"/>
        <v>74.962500000000006</v>
      </c>
      <c r="K19" s="10">
        <f t="shared" si="5"/>
        <v>37.481250000000003</v>
      </c>
      <c r="L19" s="19">
        <v>35498.400000000001</v>
      </c>
      <c r="M19" s="1">
        <f t="shared" si="6"/>
        <v>35948.400000000001</v>
      </c>
      <c r="N19" s="53">
        <f t="shared" si="7"/>
        <v>450</v>
      </c>
      <c r="O19" s="6">
        <f t="shared" si="8"/>
        <v>74.962500000000006</v>
      </c>
      <c r="P19" s="10">
        <f t="shared" si="9"/>
        <v>37.481250000000003</v>
      </c>
      <c r="Q19" s="19">
        <v>39315.97</v>
      </c>
      <c r="R19" s="1">
        <f t="shared" si="14"/>
        <v>39765.97</v>
      </c>
      <c r="S19" s="58">
        <f t="shared" si="10"/>
        <v>450</v>
      </c>
      <c r="T19" s="15">
        <f t="shared" si="11"/>
        <v>74.962500000000006</v>
      </c>
      <c r="U19" s="17">
        <f t="shared" si="12"/>
        <v>37.481250000000003</v>
      </c>
    </row>
    <row r="20" spans="1:21" x14ac:dyDescent="0.25">
      <c r="A20" s="46">
        <v>15</v>
      </c>
      <c r="B20" s="19">
        <v>27243.61</v>
      </c>
      <c r="C20" s="1">
        <v>27693.61</v>
      </c>
      <c r="D20" s="1">
        <f t="shared" si="0"/>
        <v>450</v>
      </c>
      <c r="E20" s="6">
        <f t="shared" si="1"/>
        <v>74.962500000000006</v>
      </c>
      <c r="F20" s="10">
        <f t="shared" si="2"/>
        <v>37.481250000000003</v>
      </c>
      <c r="G20" s="19">
        <v>32226.25</v>
      </c>
      <c r="H20" s="1">
        <f t="shared" si="13"/>
        <v>32676.25</v>
      </c>
      <c r="I20" s="58">
        <f t="shared" si="3"/>
        <v>450</v>
      </c>
      <c r="J20" s="6">
        <f t="shared" si="4"/>
        <v>74.962500000000006</v>
      </c>
      <c r="K20" s="10">
        <f t="shared" si="5"/>
        <v>37.481250000000003</v>
      </c>
      <c r="L20" s="19">
        <v>35895.03</v>
      </c>
      <c r="M20" s="1">
        <f t="shared" si="6"/>
        <v>36345.03</v>
      </c>
      <c r="N20" s="53">
        <f t="shared" si="7"/>
        <v>450</v>
      </c>
      <c r="O20" s="6">
        <f t="shared" si="8"/>
        <v>74.962500000000006</v>
      </c>
      <c r="P20" s="10">
        <f t="shared" si="9"/>
        <v>37.481250000000003</v>
      </c>
      <c r="Q20" s="19">
        <v>39737.39</v>
      </c>
      <c r="R20" s="1">
        <f t="shared" si="14"/>
        <v>40187.39</v>
      </c>
      <c r="S20" s="58">
        <f t="shared" si="10"/>
        <v>450</v>
      </c>
      <c r="T20" s="15">
        <f t="shared" si="11"/>
        <v>74.962500000000006</v>
      </c>
      <c r="U20" s="17">
        <f t="shared" si="12"/>
        <v>37.481250000000003</v>
      </c>
    </row>
    <row r="21" spans="1:21" x14ac:dyDescent="0.25">
      <c r="A21" s="46">
        <v>16</v>
      </c>
      <c r="B21" s="19">
        <v>27493.99</v>
      </c>
      <c r="C21" s="1">
        <v>27943.99</v>
      </c>
      <c r="D21" s="1">
        <f t="shared" si="0"/>
        <v>450</v>
      </c>
      <c r="E21" s="6">
        <f t="shared" si="1"/>
        <v>74.962500000000006</v>
      </c>
      <c r="F21" s="10">
        <f t="shared" si="2"/>
        <v>37.481250000000003</v>
      </c>
      <c r="G21" s="19">
        <v>32548.52</v>
      </c>
      <c r="H21" s="1">
        <f t="shared" si="13"/>
        <v>32998.520000000004</v>
      </c>
      <c r="I21" s="58">
        <f t="shared" si="3"/>
        <v>450.00000000000364</v>
      </c>
      <c r="J21" s="6">
        <f t="shared" si="4"/>
        <v>74.962500000000617</v>
      </c>
      <c r="K21" s="10">
        <f t="shared" si="5"/>
        <v>37.481250000000308</v>
      </c>
      <c r="L21" s="19">
        <v>36291.660000000003</v>
      </c>
      <c r="M21" s="1">
        <f t="shared" si="6"/>
        <v>36741.660000000003</v>
      </c>
      <c r="N21" s="53">
        <f t="shared" si="7"/>
        <v>450</v>
      </c>
      <c r="O21" s="6">
        <f t="shared" si="8"/>
        <v>74.962500000000006</v>
      </c>
      <c r="P21" s="10">
        <f t="shared" si="9"/>
        <v>37.481250000000003</v>
      </c>
      <c r="Q21" s="19">
        <v>40158.81</v>
      </c>
      <c r="R21" s="1">
        <f t="shared" si="14"/>
        <v>40608.81</v>
      </c>
      <c r="S21" s="58">
        <f t="shared" si="10"/>
        <v>450</v>
      </c>
      <c r="T21" s="15">
        <f t="shared" si="11"/>
        <v>74.962500000000006</v>
      </c>
      <c r="U21" s="17">
        <f t="shared" si="12"/>
        <v>37.481250000000003</v>
      </c>
    </row>
    <row r="22" spans="1:21" x14ac:dyDescent="0.25">
      <c r="A22" s="46">
        <v>17</v>
      </c>
      <c r="B22" s="19">
        <v>27744.37</v>
      </c>
      <c r="C22" s="1">
        <v>28194.37</v>
      </c>
      <c r="D22" s="1">
        <f t="shared" si="0"/>
        <v>450</v>
      </c>
      <c r="E22" s="6">
        <f t="shared" si="1"/>
        <v>74.962500000000006</v>
      </c>
      <c r="F22" s="10">
        <f t="shared" si="2"/>
        <v>37.481250000000003</v>
      </c>
      <c r="G22" s="19">
        <v>32870.79</v>
      </c>
      <c r="H22" s="1">
        <f t="shared" si="13"/>
        <v>33320.79</v>
      </c>
      <c r="I22" s="58">
        <f t="shared" si="3"/>
        <v>450</v>
      </c>
      <c r="J22" s="6">
        <f t="shared" si="4"/>
        <v>74.962500000000006</v>
      </c>
      <c r="K22" s="10">
        <f t="shared" si="5"/>
        <v>37.481250000000003</v>
      </c>
      <c r="L22" s="19">
        <v>36688.29</v>
      </c>
      <c r="M22" s="1">
        <f t="shared" si="6"/>
        <v>37138.29</v>
      </c>
      <c r="N22" s="53">
        <f t="shared" si="7"/>
        <v>450</v>
      </c>
      <c r="O22" s="6">
        <f t="shared" si="8"/>
        <v>74.962500000000006</v>
      </c>
      <c r="P22" s="10">
        <f t="shared" si="9"/>
        <v>37.481250000000003</v>
      </c>
      <c r="Q22" s="19">
        <v>40580.230000000003</v>
      </c>
      <c r="R22" s="1">
        <f t="shared" si="14"/>
        <v>41030.230000000003</v>
      </c>
      <c r="S22" s="58">
        <f t="shared" si="10"/>
        <v>450</v>
      </c>
      <c r="T22" s="15">
        <f t="shared" si="11"/>
        <v>74.962500000000006</v>
      </c>
      <c r="U22" s="17">
        <f t="shared" si="12"/>
        <v>37.481250000000003</v>
      </c>
    </row>
    <row r="23" spans="1:21" x14ac:dyDescent="0.25">
      <c r="A23" s="46">
        <v>18</v>
      </c>
      <c r="B23" s="19">
        <v>27994.75</v>
      </c>
      <c r="C23" s="1">
        <v>28444.75</v>
      </c>
      <c r="D23" s="1">
        <f t="shared" si="0"/>
        <v>450</v>
      </c>
      <c r="E23" s="6">
        <f t="shared" si="1"/>
        <v>74.962500000000006</v>
      </c>
      <c r="F23" s="10">
        <f t="shared" si="2"/>
        <v>37.481250000000003</v>
      </c>
      <c r="G23" s="19">
        <v>33193.06</v>
      </c>
      <c r="H23" s="1">
        <f t="shared" si="13"/>
        <v>33643.06</v>
      </c>
      <c r="I23" s="58">
        <f t="shared" si="3"/>
        <v>450</v>
      </c>
      <c r="J23" s="6">
        <f t="shared" si="4"/>
        <v>74.962500000000006</v>
      </c>
      <c r="K23" s="10">
        <f t="shared" si="5"/>
        <v>37.481250000000003</v>
      </c>
      <c r="L23" s="19">
        <v>37084.92</v>
      </c>
      <c r="M23" s="1">
        <f t="shared" si="6"/>
        <v>37534.92</v>
      </c>
      <c r="N23" s="53">
        <f t="shared" si="7"/>
        <v>450</v>
      </c>
      <c r="O23" s="6">
        <f t="shared" si="8"/>
        <v>74.962500000000006</v>
      </c>
      <c r="P23" s="10">
        <f t="shared" si="9"/>
        <v>37.481250000000003</v>
      </c>
      <c r="Q23" s="19">
        <v>41001.65</v>
      </c>
      <c r="R23" s="1">
        <f t="shared" si="14"/>
        <v>41451.65</v>
      </c>
      <c r="S23" s="58">
        <f t="shared" si="10"/>
        <v>450</v>
      </c>
      <c r="T23" s="15">
        <f t="shared" si="11"/>
        <v>74.962500000000006</v>
      </c>
      <c r="U23" s="17">
        <f t="shared" si="12"/>
        <v>37.481250000000003</v>
      </c>
    </row>
    <row r="24" spans="1:21" x14ac:dyDescent="0.25">
      <c r="A24" s="46">
        <v>19</v>
      </c>
      <c r="B24" s="19">
        <v>28245.13</v>
      </c>
      <c r="C24" s="1">
        <v>28695.13</v>
      </c>
      <c r="D24" s="1">
        <f t="shared" si="0"/>
        <v>450</v>
      </c>
      <c r="E24" s="6">
        <f t="shared" si="1"/>
        <v>74.962500000000006</v>
      </c>
      <c r="F24" s="10">
        <f t="shared" si="2"/>
        <v>37.481250000000003</v>
      </c>
      <c r="G24" s="19">
        <v>33515.33</v>
      </c>
      <c r="H24" s="1">
        <f t="shared" si="13"/>
        <v>33965.33</v>
      </c>
      <c r="I24" s="58">
        <f t="shared" si="3"/>
        <v>450</v>
      </c>
      <c r="J24" s="6">
        <f t="shared" si="4"/>
        <v>74.962500000000006</v>
      </c>
      <c r="K24" s="10">
        <f t="shared" si="5"/>
        <v>37.481250000000003</v>
      </c>
      <c r="L24" s="19">
        <v>37481.550000000003</v>
      </c>
      <c r="M24" s="1">
        <f t="shared" si="6"/>
        <v>37931.550000000003</v>
      </c>
      <c r="N24" s="53">
        <f t="shared" si="7"/>
        <v>450</v>
      </c>
      <c r="O24" s="6">
        <f t="shared" si="8"/>
        <v>74.962500000000006</v>
      </c>
      <c r="P24" s="10">
        <f t="shared" si="9"/>
        <v>37.481250000000003</v>
      </c>
      <c r="Q24" s="19">
        <v>41423.07</v>
      </c>
      <c r="R24" s="1">
        <f t="shared" si="14"/>
        <v>41873.07</v>
      </c>
      <c r="S24" s="58">
        <f t="shared" si="10"/>
        <v>450</v>
      </c>
      <c r="T24" s="15">
        <f t="shared" si="11"/>
        <v>74.962500000000006</v>
      </c>
      <c r="U24" s="17">
        <f t="shared" si="12"/>
        <v>37.481250000000003</v>
      </c>
    </row>
    <row r="25" spans="1:21" x14ac:dyDescent="0.25">
      <c r="A25" s="46">
        <v>20</v>
      </c>
      <c r="B25" s="19">
        <v>28495.51</v>
      </c>
      <c r="C25" s="1">
        <v>28945.51</v>
      </c>
      <c r="D25" s="1">
        <f t="shared" si="0"/>
        <v>450</v>
      </c>
      <c r="E25" s="6">
        <f t="shared" si="1"/>
        <v>74.962500000000006</v>
      </c>
      <c r="F25" s="10">
        <f t="shared" si="2"/>
        <v>37.481250000000003</v>
      </c>
      <c r="G25" s="19">
        <v>33837.599999999999</v>
      </c>
      <c r="H25" s="1">
        <f t="shared" si="13"/>
        <v>34287.599999999999</v>
      </c>
      <c r="I25" s="58">
        <f t="shared" si="3"/>
        <v>450</v>
      </c>
      <c r="J25" s="6">
        <f t="shared" si="4"/>
        <v>74.962500000000006</v>
      </c>
      <c r="K25" s="10">
        <f t="shared" si="5"/>
        <v>37.481250000000003</v>
      </c>
      <c r="L25" s="19">
        <v>37878.18</v>
      </c>
      <c r="M25" s="1">
        <f t="shared" si="6"/>
        <v>38328.18</v>
      </c>
      <c r="N25" s="53">
        <f t="shared" si="7"/>
        <v>450</v>
      </c>
      <c r="O25" s="6">
        <f t="shared" si="8"/>
        <v>74.962500000000006</v>
      </c>
      <c r="P25" s="10">
        <f t="shared" si="9"/>
        <v>37.481250000000003</v>
      </c>
      <c r="Q25" s="19">
        <v>41844.49</v>
      </c>
      <c r="R25" s="1">
        <f t="shared" si="14"/>
        <v>42294.49</v>
      </c>
      <c r="S25" s="58">
        <f t="shared" si="10"/>
        <v>450</v>
      </c>
      <c r="T25" s="15">
        <f t="shared" si="11"/>
        <v>74.962500000000006</v>
      </c>
      <c r="U25" s="17">
        <f t="shared" si="12"/>
        <v>37.481250000000003</v>
      </c>
    </row>
    <row r="26" spans="1:21" x14ac:dyDescent="0.25">
      <c r="A26" s="46">
        <v>21</v>
      </c>
      <c r="B26" s="19">
        <v>28745.89</v>
      </c>
      <c r="C26" s="1">
        <v>29195.89</v>
      </c>
      <c r="D26" s="1">
        <f t="shared" si="0"/>
        <v>450</v>
      </c>
      <c r="E26" s="6">
        <f t="shared" si="1"/>
        <v>74.962500000000006</v>
      </c>
      <c r="F26" s="10">
        <f t="shared" si="2"/>
        <v>37.481250000000003</v>
      </c>
      <c r="G26" s="19">
        <v>34159.870000000003</v>
      </c>
      <c r="H26" s="1">
        <f t="shared" si="13"/>
        <v>34609.870000000003</v>
      </c>
      <c r="I26" s="58">
        <f t="shared" si="3"/>
        <v>450</v>
      </c>
      <c r="J26" s="6">
        <f t="shared" si="4"/>
        <v>74.962500000000006</v>
      </c>
      <c r="K26" s="10">
        <f t="shared" si="5"/>
        <v>37.481250000000003</v>
      </c>
      <c r="L26" s="19">
        <v>38274.81</v>
      </c>
      <c r="M26" s="1">
        <f t="shared" si="6"/>
        <v>38724.81</v>
      </c>
      <c r="N26" s="53">
        <f t="shared" si="7"/>
        <v>450</v>
      </c>
      <c r="O26" s="6">
        <f t="shared" si="8"/>
        <v>74.962500000000006</v>
      </c>
      <c r="P26" s="10">
        <f t="shared" si="9"/>
        <v>37.481250000000003</v>
      </c>
      <c r="Q26" s="19">
        <v>42265.91</v>
      </c>
      <c r="R26" s="1">
        <f t="shared" si="14"/>
        <v>42715.91</v>
      </c>
      <c r="S26" s="58">
        <f t="shared" si="10"/>
        <v>450</v>
      </c>
      <c r="T26" s="15">
        <f t="shared" si="11"/>
        <v>74.962500000000006</v>
      </c>
      <c r="U26" s="17">
        <f t="shared" si="12"/>
        <v>37.481250000000003</v>
      </c>
    </row>
    <row r="27" spans="1:21" x14ac:dyDescent="0.25">
      <c r="A27" s="46">
        <v>22</v>
      </c>
      <c r="B27" s="19">
        <v>28996.27</v>
      </c>
      <c r="C27" s="1">
        <v>29446.27</v>
      </c>
      <c r="D27" s="1">
        <f t="shared" si="0"/>
        <v>450</v>
      </c>
      <c r="E27" s="6">
        <f t="shared" si="1"/>
        <v>74.962500000000006</v>
      </c>
      <c r="F27" s="10">
        <f t="shared" si="2"/>
        <v>37.481250000000003</v>
      </c>
      <c r="G27" s="19">
        <v>34482.14</v>
      </c>
      <c r="H27" s="1">
        <f t="shared" si="13"/>
        <v>34932.14</v>
      </c>
      <c r="I27" s="58">
        <f t="shared" si="3"/>
        <v>450</v>
      </c>
      <c r="J27" s="6">
        <f t="shared" si="4"/>
        <v>74.962500000000006</v>
      </c>
      <c r="K27" s="10">
        <f t="shared" si="5"/>
        <v>37.481250000000003</v>
      </c>
      <c r="L27" s="19">
        <v>38671.440000000002</v>
      </c>
      <c r="M27" s="1">
        <f t="shared" si="6"/>
        <v>39121.440000000002</v>
      </c>
      <c r="N27" s="53">
        <f t="shared" si="7"/>
        <v>450</v>
      </c>
      <c r="O27" s="6">
        <f t="shared" si="8"/>
        <v>74.962500000000006</v>
      </c>
      <c r="P27" s="10">
        <f t="shared" si="9"/>
        <v>37.481250000000003</v>
      </c>
      <c r="Q27" s="19">
        <v>42687.33</v>
      </c>
      <c r="R27" s="1">
        <f t="shared" si="14"/>
        <v>43137.33</v>
      </c>
      <c r="S27" s="58">
        <f t="shared" si="10"/>
        <v>450</v>
      </c>
      <c r="T27" s="15">
        <f t="shared" si="11"/>
        <v>74.962500000000006</v>
      </c>
      <c r="U27" s="17">
        <f t="shared" si="12"/>
        <v>37.481250000000003</v>
      </c>
    </row>
    <row r="28" spans="1:21" x14ac:dyDescent="0.25">
      <c r="A28" s="46">
        <v>23</v>
      </c>
      <c r="B28" s="19">
        <v>29246.65</v>
      </c>
      <c r="C28" s="1">
        <v>29696.65</v>
      </c>
      <c r="D28" s="1">
        <f t="shared" si="0"/>
        <v>450</v>
      </c>
      <c r="E28" s="6">
        <f t="shared" si="1"/>
        <v>74.962500000000006</v>
      </c>
      <c r="F28" s="10">
        <f t="shared" si="2"/>
        <v>37.481250000000003</v>
      </c>
      <c r="G28" s="19">
        <v>34804.410000000003</v>
      </c>
      <c r="H28" s="1">
        <f t="shared" si="13"/>
        <v>35254.410000000003</v>
      </c>
      <c r="I28" s="58">
        <f t="shared" si="3"/>
        <v>450</v>
      </c>
      <c r="J28" s="6">
        <f t="shared" si="4"/>
        <v>74.962500000000006</v>
      </c>
      <c r="K28" s="10">
        <f t="shared" si="5"/>
        <v>37.481250000000003</v>
      </c>
      <c r="L28" s="19">
        <v>39068.07</v>
      </c>
      <c r="M28" s="1">
        <f t="shared" si="6"/>
        <v>39518.07</v>
      </c>
      <c r="N28" s="53">
        <f t="shared" si="7"/>
        <v>450</v>
      </c>
      <c r="O28" s="6">
        <f t="shared" si="8"/>
        <v>74.962500000000006</v>
      </c>
      <c r="P28" s="10">
        <f t="shared" si="9"/>
        <v>37.481250000000003</v>
      </c>
      <c r="Q28" s="19">
        <v>43108.75</v>
      </c>
      <c r="R28" s="1">
        <f t="shared" si="14"/>
        <v>43558.75</v>
      </c>
      <c r="S28" s="58">
        <f t="shared" si="10"/>
        <v>450</v>
      </c>
      <c r="T28" s="15">
        <f t="shared" si="11"/>
        <v>74.962500000000006</v>
      </c>
      <c r="U28" s="17">
        <f t="shared" si="12"/>
        <v>37.481250000000003</v>
      </c>
    </row>
    <row r="29" spans="1:21" x14ac:dyDescent="0.25">
      <c r="A29" s="46">
        <v>24</v>
      </c>
      <c r="B29" s="19">
        <v>29497.03</v>
      </c>
      <c r="C29" s="1">
        <v>29947.03</v>
      </c>
      <c r="D29" s="1">
        <f t="shared" si="0"/>
        <v>450</v>
      </c>
      <c r="E29" s="6">
        <f t="shared" si="1"/>
        <v>74.962500000000006</v>
      </c>
      <c r="F29" s="10">
        <f t="shared" si="2"/>
        <v>37.481250000000003</v>
      </c>
      <c r="G29" s="19">
        <v>35126.68</v>
      </c>
      <c r="H29" s="1">
        <f>SUM(G29+450)</f>
        <v>35576.68</v>
      </c>
      <c r="I29" s="58">
        <f t="shared" si="3"/>
        <v>450</v>
      </c>
      <c r="J29" s="6">
        <f t="shared" si="4"/>
        <v>74.962500000000006</v>
      </c>
      <c r="K29" s="10">
        <f t="shared" si="5"/>
        <v>37.481250000000003</v>
      </c>
      <c r="L29" s="19">
        <v>39365.550000000003</v>
      </c>
      <c r="M29" s="1">
        <f>SUM(L29+450)</f>
        <v>39815.550000000003</v>
      </c>
      <c r="N29" s="53">
        <f t="shared" si="7"/>
        <v>450</v>
      </c>
      <c r="O29" s="6">
        <f t="shared" si="8"/>
        <v>74.962500000000006</v>
      </c>
      <c r="P29" s="10">
        <f t="shared" si="9"/>
        <v>37.481250000000003</v>
      </c>
      <c r="Q29" s="19">
        <v>43530.17</v>
      </c>
      <c r="R29" s="1">
        <f t="shared" si="14"/>
        <v>43980.17</v>
      </c>
      <c r="S29" s="58">
        <f t="shared" si="10"/>
        <v>450</v>
      </c>
      <c r="T29" s="15">
        <f t="shared" si="11"/>
        <v>74.962500000000006</v>
      </c>
      <c r="U29" s="17">
        <f t="shared" si="12"/>
        <v>37.481250000000003</v>
      </c>
    </row>
    <row r="30" spans="1:21" ht="15.75" thickBot="1" x14ac:dyDescent="0.3">
      <c r="A30" s="46">
        <v>25</v>
      </c>
      <c r="B30" s="20">
        <v>29747.41</v>
      </c>
      <c r="C30" s="9">
        <v>30197.41</v>
      </c>
      <c r="D30" s="9">
        <f t="shared" si="0"/>
        <v>450</v>
      </c>
      <c r="E30" s="47">
        <f t="shared" si="1"/>
        <v>74.962500000000006</v>
      </c>
      <c r="F30" s="12">
        <f t="shared" si="2"/>
        <v>37.481250000000003</v>
      </c>
      <c r="G30" s="20">
        <v>35448.949999999997</v>
      </c>
      <c r="H30" s="9">
        <v>35898.949999999997</v>
      </c>
      <c r="I30" s="114">
        <f t="shared" si="3"/>
        <v>450</v>
      </c>
      <c r="J30" s="47">
        <f t="shared" si="4"/>
        <v>74.962500000000006</v>
      </c>
      <c r="K30" s="12">
        <f t="shared" si="5"/>
        <v>37.481250000000003</v>
      </c>
      <c r="L30" s="20">
        <v>39663.03</v>
      </c>
      <c r="M30" s="9">
        <v>40113.03</v>
      </c>
      <c r="N30" s="52">
        <f t="shared" si="7"/>
        <v>450</v>
      </c>
      <c r="O30" s="47">
        <f t="shared" si="8"/>
        <v>74.962500000000006</v>
      </c>
      <c r="P30" s="12">
        <f t="shared" si="9"/>
        <v>37.481250000000003</v>
      </c>
      <c r="Q30" s="20">
        <v>43951.59</v>
      </c>
      <c r="R30" s="9">
        <f t="shared" si="14"/>
        <v>44401.59</v>
      </c>
      <c r="S30" s="114">
        <f t="shared" si="10"/>
        <v>450</v>
      </c>
      <c r="T30" s="25">
        <f t="shared" si="11"/>
        <v>74.962500000000006</v>
      </c>
      <c r="U30" s="26">
        <f t="shared" si="12"/>
        <v>37.481250000000003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C878-8FAA-4BA1-ADD5-6A5679A5D159}">
  <dimension ref="A1:U33"/>
  <sheetViews>
    <sheetView tabSelected="1" zoomScaleNormal="100" workbookViewId="0">
      <selection activeCell="B9" sqref="B9"/>
    </sheetView>
  </sheetViews>
  <sheetFormatPr defaultColWidth="12" defaultRowHeight="15" x14ac:dyDescent="0.25"/>
  <cols>
    <col min="1" max="1" width="8.7109375" customWidth="1"/>
    <col min="2" max="3" width="12.42578125" bestFit="1" customWidth="1"/>
    <col min="13" max="13" width="12.42578125" bestFit="1" customWidth="1"/>
  </cols>
  <sheetData>
    <row r="1" spans="1:21" ht="21.75" thickBot="1" x14ac:dyDescent="0.3">
      <c r="A1" s="137" t="s">
        <v>41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</row>
    <row r="2" spans="1:21" x14ac:dyDescent="0.25">
      <c r="B2" s="43" t="s">
        <v>36</v>
      </c>
      <c r="C2" s="44"/>
      <c r="D2" s="44"/>
      <c r="E2" s="44"/>
      <c r="F2" s="45"/>
      <c r="G2" s="43" t="s">
        <v>37</v>
      </c>
      <c r="H2" s="44"/>
      <c r="I2" s="44"/>
      <c r="J2" s="44"/>
      <c r="K2" s="45"/>
      <c r="L2" s="43" t="s">
        <v>38</v>
      </c>
      <c r="M2" s="44"/>
      <c r="N2" s="44"/>
      <c r="O2" s="44"/>
      <c r="P2" s="45"/>
      <c r="Q2" s="43" t="s">
        <v>39</v>
      </c>
      <c r="R2" s="44"/>
      <c r="S2" s="44"/>
      <c r="T2" s="44"/>
      <c r="U2" s="51"/>
    </row>
    <row r="3" spans="1:21" x14ac:dyDescent="0.25">
      <c r="B3" s="39" t="s">
        <v>2</v>
      </c>
      <c r="C3" s="38" t="s">
        <v>3</v>
      </c>
      <c r="D3" s="38" t="s">
        <v>4</v>
      </c>
      <c r="E3" s="38" t="s">
        <v>8</v>
      </c>
      <c r="F3" s="40" t="s">
        <v>9</v>
      </c>
      <c r="G3" s="39" t="s">
        <v>2</v>
      </c>
      <c r="H3" s="38" t="s">
        <v>3</v>
      </c>
      <c r="I3" s="38" t="s">
        <v>4</v>
      </c>
      <c r="J3" s="38" t="s">
        <v>8</v>
      </c>
      <c r="K3" s="40" t="s">
        <v>9</v>
      </c>
      <c r="L3" s="39" t="s">
        <v>2</v>
      </c>
      <c r="M3" s="38" t="s">
        <v>3</v>
      </c>
      <c r="N3" s="38" t="s">
        <v>4</v>
      </c>
      <c r="O3" s="38" t="s">
        <v>8</v>
      </c>
      <c r="P3" s="40" t="s">
        <v>9</v>
      </c>
      <c r="Q3" s="39" t="s">
        <v>2</v>
      </c>
      <c r="R3" s="38" t="s">
        <v>3</v>
      </c>
      <c r="S3" s="38" t="s">
        <v>4</v>
      </c>
      <c r="T3" s="38" t="s">
        <v>8</v>
      </c>
      <c r="U3" s="40" t="s">
        <v>9</v>
      </c>
    </row>
    <row r="4" spans="1:21" ht="15.75" thickBot="1" x14ac:dyDescent="0.3">
      <c r="B4" s="41" t="s">
        <v>5</v>
      </c>
      <c r="C4" s="24" t="s">
        <v>5</v>
      </c>
      <c r="D4" s="24" t="s">
        <v>5</v>
      </c>
      <c r="E4" s="24" t="s">
        <v>6</v>
      </c>
      <c r="F4" s="42" t="s">
        <v>6</v>
      </c>
      <c r="G4" s="41" t="s">
        <v>5</v>
      </c>
      <c r="H4" s="24" t="s">
        <v>5</v>
      </c>
      <c r="I4" s="24" t="s">
        <v>5</v>
      </c>
      <c r="J4" s="24" t="s">
        <v>6</v>
      </c>
      <c r="K4" s="42" t="s">
        <v>6</v>
      </c>
      <c r="L4" s="41" t="s">
        <v>5</v>
      </c>
      <c r="M4" s="24" t="s">
        <v>5</v>
      </c>
      <c r="N4" s="24" t="s">
        <v>5</v>
      </c>
      <c r="O4" s="24" t="s">
        <v>6</v>
      </c>
      <c r="P4" s="42" t="s">
        <v>6</v>
      </c>
      <c r="Q4" s="41" t="s">
        <v>5</v>
      </c>
      <c r="R4" s="24" t="s">
        <v>5</v>
      </c>
      <c r="S4" s="24" t="s">
        <v>5</v>
      </c>
      <c r="T4" s="24" t="s">
        <v>6</v>
      </c>
      <c r="U4" s="42" t="s">
        <v>6</v>
      </c>
    </row>
    <row r="5" spans="1:21" x14ac:dyDescent="0.25">
      <c r="A5" s="46">
        <v>0</v>
      </c>
      <c r="B5" s="19">
        <v>33961.42</v>
      </c>
      <c r="C5" s="1">
        <v>34411.42</v>
      </c>
      <c r="D5" s="53">
        <f>SUM(C5-B5)</f>
        <v>450</v>
      </c>
      <c r="E5" s="1">
        <f>SUM(1.999*D5/12)</f>
        <v>74.962500000000006</v>
      </c>
      <c r="F5" s="1">
        <f>SUM(1.999*D5/24)</f>
        <v>37.481250000000003</v>
      </c>
      <c r="G5" s="19">
        <v>35324.83</v>
      </c>
      <c r="H5" s="1">
        <v>35774.83</v>
      </c>
      <c r="I5" s="53">
        <f>SUM(H5-G5)</f>
        <v>450</v>
      </c>
      <c r="J5" s="1">
        <f>SUM(1.999*I5/12)</f>
        <v>74.962500000000006</v>
      </c>
      <c r="K5" s="10">
        <f>SUM(1.999*I5/24)</f>
        <v>37.481250000000003</v>
      </c>
      <c r="L5" s="19">
        <v>37431.93</v>
      </c>
      <c r="M5" s="1">
        <v>37881.93</v>
      </c>
      <c r="N5" s="53">
        <f>SUM(M5-L5)</f>
        <v>450</v>
      </c>
      <c r="O5" s="1">
        <f>SUM(1.999*N5/12)</f>
        <v>74.962500000000006</v>
      </c>
      <c r="P5" s="10">
        <f>SUM(1.999*N5/24)</f>
        <v>37.481250000000003</v>
      </c>
      <c r="Q5" s="19">
        <v>41398.22</v>
      </c>
      <c r="R5" s="1">
        <v>41848.22</v>
      </c>
      <c r="S5" s="53">
        <f>SUM(R5-Q5)</f>
        <v>450</v>
      </c>
      <c r="T5" s="1">
        <f>SUM(1.9999*S5/12)</f>
        <v>74.996250000000003</v>
      </c>
      <c r="U5" s="10">
        <f>SUM(1.9999*S5/24)</f>
        <v>37.498125000000002</v>
      </c>
    </row>
    <row r="6" spans="1:21" x14ac:dyDescent="0.25">
      <c r="A6" s="46">
        <v>1</v>
      </c>
      <c r="B6" s="54">
        <v>34953</v>
      </c>
      <c r="C6" s="53">
        <v>35403</v>
      </c>
      <c r="D6" s="53">
        <f t="shared" ref="D6:D29" si="0">SUM(C6-B6)</f>
        <v>450</v>
      </c>
      <c r="E6" s="1">
        <f t="shared" ref="E6:E29" si="1">SUM(1.999*D6/12)</f>
        <v>74.962500000000006</v>
      </c>
      <c r="F6" s="1">
        <f t="shared" ref="F6:F29" si="2">SUM(1.999*D6/24)</f>
        <v>37.481250000000003</v>
      </c>
      <c r="G6" s="54">
        <v>36341.199999999997</v>
      </c>
      <c r="H6" s="53">
        <f>SUM(G6+450)</f>
        <v>36791.199999999997</v>
      </c>
      <c r="I6" s="53">
        <f t="shared" ref="I6:I29" si="3">SUM(H6-G6)</f>
        <v>450</v>
      </c>
      <c r="J6" s="1">
        <f t="shared" ref="J6:J29" si="4">SUM(1.999*I6/12)</f>
        <v>74.962500000000006</v>
      </c>
      <c r="K6" s="10">
        <f t="shared" ref="K6:K29" si="5">SUM(1.999*I6/24)</f>
        <v>37.481250000000003</v>
      </c>
      <c r="L6" s="19">
        <v>37431.93</v>
      </c>
      <c r="M6" s="1">
        <f>SUM(L6+450)</f>
        <v>37881.93</v>
      </c>
      <c r="N6" s="53">
        <f t="shared" ref="N6:N33" si="6">SUM(M6-L6)</f>
        <v>450</v>
      </c>
      <c r="O6" s="1">
        <f t="shared" ref="O6:O33" si="7">SUM(1.999*N6/12)</f>
        <v>74.962500000000006</v>
      </c>
      <c r="P6" s="10">
        <f t="shared" ref="P6:P33" si="8">SUM(1.999*N6/24)</f>
        <v>37.481250000000003</v>
      </c>
      <c r="Q6" s="19">
        <v>41398.22</v>
      </c>
      <c r="R6" s="1">
        <v>41848.22</v>
      </c>
      <c r="S6" s="53">
        <f t="shared" ref="S6:S33" si="9">SUM(R6-Q6)</f>
        <v>450</v>
      </c>
      <c r="T6" s="1">
        <f t="shared" ref="T6:T33" si="10">SUM(1.9999*S6/12)</f>
        <v>74.996250000000003</v>
      </c>
      <c r="U6" s="10">
        <f t="shared" ref="U6:U33" si="11">SUM(1.9999*S6/24)</f>
        <v>37.498125000000002</v>
      </c>
    </row>
    <row r="7" spans="1:21" x14ac:dyDescent="0.25">
      <c r="A7" s="46">
        <v>2</v>
      </c>
      <c r="B7" s="54">
        <v>35895</v>
      </c>
      <c r="C7" s="53">
        <v>36345</v>
      </c>
      <c r="D7" s="53">
        <f t="shared" si="0"/>
        <v>450</v>
      </c>
      <c r="E7" s="1">
        <f t="shared" si="1"/>
        <v>74.962500000000006</v>
      </c>
      <c r="F7" s="1">
        <f t="shared" si="2"/>
        <v>37.481250000000003</v>
      </c>
      <c r="G7" s="19">
        <v>37307.99</v>
      </c>
      <c r="H7" s="1">
        <f t="shared" ref="H7:H25" si="12">SUM(G7+450)</f>
        <v>37757.99</v>
      </c>
      <c r="I7" s="53">
        <f t="shared" si="3"/>
        <v>450</v>
      </c>
      <c r="J7" s="1">
        <f t="shared" si="4"/>
        <v>74.962500000000006</v>
      </c>
      <c r="K7" s="10">
        <f t="shared" si="5"/>
        <v>37.481250000000003</v>
      </c>
      <c r="L7" s="54">
        <v>38919.300000000003</v>
      </c>
      <c r="M7" s="53">
        <f t="shared" ref="M7:M24" si="13">SUM(L7+450)</f>
        <v>39369.300000000003</v>
      </c>
      <c r="N7" s="53">
        <f t="shared" si="6"/>
        <v>450</v>
      </c>
      <c r="O7" s="1">
        <f t="shared" si="7"/>
        <v>74.962500000000006</v>
      </c>
      <c r="P7" s="10">
        <f t="shared" si="8"/>
        <v>37.481250000000003</v>
      </c>
      <c r="Q7" s="19">
        <v>43009.53</v>
      </c>
      <c r="R7" s="1">
        <v>43459.53</v>
      </c>
      <c r="S7" s="53">
        <f t="shared" si="9"/>
        <v>450</v>
      </c>
      <c r="T7" s="1">
        <f t="shared" si="10"/>
        <v>74.996250000000003</v>
      </c>
      <c r="U7" s="10">
        <f t="shared" si="11"/>
        <v>37.498125000000002</v>
      </c>
    </row>
    <row r="8" spans="1:21" x14ac:dyDescent="0.25">
      <c r="A8" s="46">
        <v>3</v>
      </c>
      <c r="B8" s="54">
        <v>36837</v>
      </c>
      <c r="C8" s="53">
        <v>37287</v>
      </c>
      <c r="D8" s="53">
        <f t="shared" si="0"/>
        <v>450</v>
      </c>
      <c r="E8" s="1">
        <f t="shared" si="1"/>
        <v>74.962500000000006</v>
      </c>
      <c r="F8" s="1">
        <f t="shared" si="2"/>
        <v>37.481250000000003</v>
      </c>
      <c r="G8" s="19">
        <v>38274.78</v>
      </c>
      <c r="H8" s="1">
        <f t="shared" si="12"/>
        <v>38724.78</v>
      </c>
      <c r="I8" s="53">
        <f t="shared" si="3"/>
        <v>450</v>
      </c>
      <c r="J8" s="1">
        <f t="shared" si="4"/>
        <v>74.962500000000006</v>
      </c>
      <c r="K8" s="10">
        <f t="shared" si="5"/>
        <v>37.481250000000003</v>
      </c>
      <c r="L8" s="54">
        <v>38919.300000000003</v>
      </c>
      <c r="M8" s="53">
        <f t="shared" si="13"/>
        <v>39369.300000000003</v>
      </c>
      <c r="N8" s="53">
        <f t="shared" si="6"/>
        <v>450</v>
      </c>
      <c r="O8" s="1">
        <f t="shared" si="7"/>
        <v>74.962500000000006</v>
      </c>
      <c r="P8" s="10">
        <f t="shared" si="8"/>
        <v>37.481250000000003</v>
      </c>
      <c r="Q8" s="19">
        <v>43009.53</v>
      </c>
      <c r="R8" s="1">
        <v>43459.53</v>
      </c>
      <c r="S8" s="53">
        <f t="shared" si="9"/>
        <v>450</v>
      </c>
      <c r="T8" s="1">
        <f t="shared" si="10"/>
        <v>74.996250000000003</v>
      </c>
      <c r="U8" s="10">
        <f t="shared" si="11"/>
        <v>37.498125000000002</v>
      </c>
    </row>
    <row r="9" spans="1:21" x14ac:dyDescent="0.25">
      <c r="A9" s="46">
        <v>4</v>
      </c>
      <c r="B9" s="54">
        <v>37779</v>
      </c>
      <c r="C9" s="53">
        <v>38229</v>
      </c>
      <c r="D9" s="53">
        <f t="shared" si="0"/>
        <v>450</v>
      </c>
      <c r="E9" s="1">
        <f t="shared" si="1"/>
        <v>74.962500000000006</v>
      </c>
      <c r="F9" s="1">
        <f t="shared" si="2"/>
        <v>37.481250000000003</v>
      </c>
      <c r="G9" s="19">
        <v>39241.57</v>
      </c>
      <c r="H9" s="1">
        <f t="shared" si="12"/>
        <v>39691.57</v>
      </c>
      <c r="I9" s="53">
        <f t="shared" si="3"/>
        <v>450</v>
      </c>
      <c r="J9" s="1">
        <f t="shared" si="4"/>
        <v>74.962500000000006</v>
      </c>
      <c r="K9" s="10">
        <f t="shared" si="5"/>
        <v>37.481250000000003</v>
      </c>
      <c r="L9" s="19">
        <v>40406.67</v>
      </c>
      <c r="M9" s="1">
        <f t="shared" si="13"/>
        <v>40856.67</v>
      </c>
      <c r="N9" s="53">
        <f t="shared" si="6"/>
        <v>450</v>
      </c>
      <c r="O9" s="1">
        <f t="shared" si="7"/>
        <v>74.962500000000006</v>
      </c>
      <c r="P9" s="10">
        <f t="shared" si="8"/>
        <v>37.481250000000003</v>
      </c>
      <c r="Q9" s="19">
        <v>44620.84</v>
      </c>
      <c r="R9" s="1">
        <v>45070.84</v>
      </c>
      <c r="S9" s="53">
        <f t="shared" si="9"/>
        <v>450</v>
      </c>
      <c r="T9" s="1">
        <f t="shared" si="10"/>
        <v>74.996250000000003</v>
      </c>
      <c r="U9" s="10">
        <f t="shared" si="11"/>
        <v>37.498125000000002</v>
      </c>
    </row>
    <row r="10" spans="1:21" x14ac:dyDescent="0.25">
      <c r="A10" s="46">
        <v>5</v>
      </c>
      <c r="B10" s="54">
        <v>38721</v>
      </c>
      <c r="C10" s="53">
        <v>39171</v>
      </c>
      <c r="D10" s="53">
        <f t="shared" si="0"/>
        <v>450</v>
      </c>
      <c r="E10" s="1">
        <f t="shared" si="1"/>
        <v>74.962500000000006</v>
      </c>
      <c r="F10" s="1">
        <f t="shared" si="2"/>
        <v>37.481250000000003</v>
      </c>
      <c r="G10" s="19">
        <v>40208.36</v>
      </c>
      <c r="H10" s="1">
        <f t="shared" si="12"/>
        <v>40658.36</v>
      </c>
      <c r="I10" s="53">
        <f t="shared" si="3"/>
        <v>450</v>
      </c>
      <c r="J10" s="1">
        <f t="shared" si="4"/>
        <v>74.962500000000006</v>
      </c>
      <c r="K10" s="10">
        <f t="shared" si="5"/>
        <v>37.481250000000003</v>
      </c>
      <c r="L10" s="19">
        <v>40406.67</v>
      </c>
      <c r="M10" s="1">
        <f t="shared" si="13"/>
        <v>40856.67</v>
      </c>
      <c r="N10" s="53">
        <f t="shared" si="6"/>
        <v>450</v>
      </c>
      <c r="O10" s="1">
        <f t="shared" si="7"/>
        <v>74.962500000000006</v>
      </c>
      <c r="P10" s="10">
        <f t="shared" si="8"/>
        <v>37.481250000000003</v>
      </c>
      <c r="Q10" s="19">
        <v>44620.84</v>
      </c>
      <c r="R10" s="1">
        <v>45070.84</v>
      </c>
      <c r="S10" s="53">
        <f t="shared" si="9"/>
        <v>450</v>
      </c>
      <c r="T10" s="1">
        <f t="shared" si="10"/>
        <v>74.996250000000003</v>
      </c>
      <c r="U10" s="10">
        <f t="shared" si="11"/>
        <v>37.498125000000002</v>
      </c>
    </row>
    <row r="11" spans="1:21" x14ac:dyDescent="0.25">
      <c r="A11" s="46">
        <v>6</v>
      </c>
      <c r="B11" s="54">
        <v>39663</v>
      </c>
      <c r="C11" s="53">
        <v>40113</v>
      </c>
      <c r="D11" s="53">
        <f t="shared" si="0"/>
        <v>450</v>
      </c>
      <c r="E11" s="1">
        <f t="shared" si="1"/>
        <v>74.962500000000006</v>
      </c>
      <c r="F11" s="1">
        <f t="shared" si="2"/>
        <v>37.481250000000003</v>
      </c>
      <c r="G11" s="19">
        <v>41175.15</v>
      </c>
      <c r="H11" s="1">
        <f t="shared" si="12"/>
        <v>41625.15</v>
      </c>
      <c r="I11" s="53">
        <f t="shared" si="3"/>
        <v>450</v>
      </c>
      <c r="J11" s="1">
        <f t="shared" si="4"/>
        <v>74.962500000000006</v>
      </c>
      <c r="K11" s="10">
        <f t="shared" si="5"/>
        <v>37.481250000000003</v>
      </c>
      <c r="L11" s="19">
        <v>41894.04</v>
      </c>
      <c r="M11" s="1">
        <f t="shared" si="13"/>
        <v>42344.04</v>
      </c>
      <c r="N11" s="53">
        <f t="shared" si="6"/>
        <v>450</v>
      </c>
      <c r="O11" s="1">
        <f t="shared" si="7"/>
        <v>74.962500000000006</v>
      </c>
      <c r="P11" s="10">
        <f t="shared" si="8"/>
        <v>37.481250000000003</v>
      </c>
      <c r="Q11" s="19">
        <v>46232.15</v>
      </c>
      <c r="R11" s="1">
        <v>46682.15</v>
      </c>
      <c r="S11" s="53">
        <f t="shared" si="9"/>
        <v>450</v>
      </c>
      <c r="T11" s="1">
        <f t="shared" si="10"/>
        <v>74.996250000000003</v>
      </c>
      <c r="U11" s="10">
        <f t="shared" si="11"/>
        <v>37.498125000000002</v>
      </c>
    </row>
    <row r="12" spans="1:21" x14ac:dyDescent="0.25">
      <c r="A12" s="46">
        <v>7</v>
      </c>
      <c r="B12" s="54">
        <v>40605</v>
      </c>
      <c r="C12" s="53">
        <v>41055</v>
      </c>
      <c r="D12" s="53">
        <f t="shared" si="0"/>
        <v>450</v>
      </c>
      <c r="E12" s="1">
        <f t="shared" si="1"/>
        <v>74.962500000000006</v>
      </c>
      <c r="F12" s="1">
        <f t="shared" si="2"/>
        <v>37.481250000000003</v>
      </c>
      <c r="G12" s="19">
        <v>42141.94</v>
      </c>
      <c r="H12" s="1">
        <f t="shared" si="12"/>
        <v>42591.94</v>
      </c>
      <c r="I12" s="53">
        <f t="shared" si="3"/>
        <v>450</v>
      </c>
      <c r="J12" s="1">
        <f t="shared" si="4"/>
        <v>74.962500000000006</v>
      </c>
      <c r="K12" s="10">
        <f t="shared" si="5"/>
        <v>37.481250000000003</v>
      </c>
      <c r="L12" s="19">
        <v>41894.04</v>
      </c>
      <c r="M12" s="1">
        <f t="shared" si="13"/>
        <v>42344.04</v>
      </c>
      <c r="N12" s="53">
        <f t="shared" si="6"/>
        <v>450</v>
      </c>
      <c r="O12" s="1">
        <f t="shared" si="7"/>
        <v>74.962500000000006</v>
      </c>
      <c r="P12" s="10">
        <f t="shared" si="8"/>
        <v>37.481250000000003</v>
      </c>
      <c r="Q12" s="19">
        <v>46232.15</v>
      </c>
      <c r="R12" s="1">
        <v>46682.15</v>
      </c>
      <c r="S12" s="53">
        <f t="shared" si="9"/>
        <v>450</v>
      </c>
      <c r="T12" s="1">
        <f t="shared" si="10"/>
        <v>74.996250000000003</v>
      </c>
      <c r="U12" s="10">
        <f t="shared" si="11"/>
        <v>37.498125000000002</v>
      </c>
    </row>
    <row r="13" spans="1:21" x14ac:dyDescent="0.25">
      <c r="A13" s="46">
        <v>8</v>
      </c>
      <c r="B13" s="54">
        <v>41547</v>
      </c>
      <c r="C13" s="53">
        <v>41997</v>
      </c>
      <c r="D13" s="53">
        <f t="shared" si="0"/>
        <v>450</v>
      </c>
      <c r="E13" s="1">
        <f t="shared" si="1"/>
        <v>74.962500000000006</v>
      </c>
      <c r="F13" s="1">
        <f t="shared" si="2"/>
        <v>37.481250000000003</v>
      </c>
      <c r="G13" s="19">
        <v>43108.73</v>
      </c>
      <c r="H13" s="1">
        <f t="shared" si="12"/>
        <v>43558.73</v>
      </c>
      <c r="I13" s="53">
        <f t="shared" si="3"/>
        <v>450</v>
      </c>
      <c r="J13" s="1">
        <f t="shared" si="4"/>
        <v>74.962500000000006</v>
      </c>
      <c r="K13" s="10">
        <f t="shared" si="5"/>
        <v>37.481250000000003</v>
      </c>
      <c r="L13" s="19">
        <v>43381.41</v>
      </c>
      <c r="M13" s="1">
        <f t="shared" si="13"/>
        <v>43831.41</v>
      </c>
      <c r="N13" s="53">
        <f t="shared" si="6"/>
        <v>450</v>
      </c>
      <c r="O13" s="1">
        <f t="shared" si="7"/>
        <v>74.962500000000006</v>
      </c>
      <c r="P13" s="10">
        <f t="shared" si="8"/>
        <v>37.481250000000003</v>
      </c>
      <c r="Q13" s="19">
        <v>47843.46</v>
      </c>
      <c r="R13" s="1">
        <v>48293.46</v>
      </c>
      <c r="S13" s="53">
        <f t="shared" si="9"/>
        <v>450</v>
      </c>
      <c r="T13" s="1">
        <f t="shared" si="10"/>
        <v>74.996250000000003</v>
      </c>
      <c r="U13" s="10">
        <f t="shared" si="11"/>
        <v>37.498125000000002</v>
      </c>
    </row>
    <row r="14" spans="1:21" x14ac:dyDescent="0.25">
      <c r="A14" s="46">
        <v>9</v>
      </c>
      <c r="B14" s="54">
        <v>42489</v>
      </c>
      <c r="C14" s="53">
        <v>42939</v>
      </c>
      <c r="D14" s="53">
        <f t="shared" si="0"/>
        <v>450</v>
      </c>
      <c r="E14" s="1">
        <f t="shared" si="1"/>
        <v>74.962500000000006</v>
      </c>
      <c r="F14" s="1">
        <f t="shared" si="2"/>
        <v>37.481250000000003</v>
      </c>
      <c r="G14" s="19">
        <v>44075.519999999997</v>
      </c>
      <c r="H14" s="1">
        <f t="shared" si="12"/>
        <v>44525.52</v>
      </c>
      <c r="I14" s="53">
        <f t="shared" si="3"/>
        <v>450</v>
      </c>
      <c r="J14" s="1">
        <f t="shared" si="4"/>
        <v>74.962500000000006</v>
      </c>
      <c r="K14" s="10">
        <f t="shared" si="5"/>
        <v>37.481250000000003</v>
      </c>
      <c r="L14" s="19">
        <v>43381.41</v>
      </c>
      <c r="M14" s="1">
        <f t="shared" si="13"/>
        <v>43831.41</v>
      </c>
      <c r="N14" s="53">
        <f t="shared" si="6"/>
        <v>450</v>
      </c>
      <c r="O14" s="1">
        <f t="shared" si="7"/>
        <v>74.962500000000006</v>
      </c>
      <c r="P14" s="10">
        <f t="shared" si="8"/>
        <v>37.481250000000003</v>
      </c>
      <c r="Q14" s="19">
        <v>47843.46</v>
      </c>
      <c r="R14" s="1">
        <v>48293.46</v>
      </c>
      <c r="S14" s="53">
        <f t="shared" si="9"/>
        <v>450</v>
      </c>
      <c r="T14" s="1">
        <f t="shared" si="10"/>
        <v>74.996250000000003</v>
      </c>
      <c r="U14" s="10">
        <f t="shared" si="11"/>
        <v>37.498125000000002</v>
      </c>
    </row>
    <row r="15" spans="1:21" x14ac:dyDescent="0.25">
      <c r="A15" s="46">
        <v>10</v>
      </c>
      <c r="B15" s="54">
        <v>43431</v>
      </c>
      <c r="C15" s="53">
        <v>43881</v>
      </c>
      <c r="D15" s="53">
        <f t="shared" si="0"/>
        <v>450</v>
      </c>
      <c r="E15" s="1">
        <f t="shared" si="1"/>
        <v>74.962500000000006</v>
      </c>
      <c r="F15" s="1">
        <f t="shared" si="2"/>
        <v>37.481250000000003</v>
      </c>
      <c r="G15" s="19">
        <v>45042.31</v>
      </c>
      <c r="H15" s="1">
        <f t="shared" si="12"/>
        <v>45492.31</v>
      </c>
      <c r="I15" s="53">
        <f t="shared" si="3"/>
        <v>450</v>
      </c>
      <c r="J15" s="1">
        <f t="shared" si="4"/>
        <v>74.962500000000006</v>
      </c>
      <c r="K15" s="10">
        <f t="shared" si="5"/>
        <v>37.481250000000003</v>
      </c>
      <c r="L15" s="19">
        <v>44868.78</v>
      </c>
      <c r="M15" s="1">
        <f t="shared" si="13"/>
        <v>45318.78</v>
      </c>
      <c r="N15" s="53">
        <f t="shared" si="6"/>
        <v>450</v>
      </c>
      <c r="O15" s="1">
        <f t="shared" si="7"/>
        <v>74.962500000000006</v>
      </c>
      <c r="P15" s="10">
        <f t="shared" si="8"/>
        <v>37.481250000000003</v>
      </c>
      <c r="Q15" s="19">
        <v>49454.77</v>
      </c>
      <c r="R15" s="1">
        <v>49904.77</v>
      </c>
      <c r="S15" s="53">
        <f t="shared" si="9"/>
        <v>450</v>
      </c>
      <c r="T15" s="1">
        <f t="shared" si="10"/>
        <v>74.996250000000003</v>
      </c>
      <c r="U15" s="10">
        <f t="shared" si="11"/>
        <v>37.498125000000002</v>
      </c>
    </row>
    <row r="16" spans="1:21" x14ac:dyDescent="0.25">
      <c r="A16" s="46">
        <v>11</v>
      </c>
      <c r="B16" s="54">
        <v>44373</v>
      </c>
      <c r="C16" s="53">
        <v>44823</v>
      </c>
      <c r="D16" s="53">
        <f t="shared" si="0"/>
        <v>450</v>
      </c>
      <c r="E16" s="1">
        <f t="shared" si="1"/>
        <v>74.962500000000006</v>
      </c>
      <c r="F16" s="1">
        <f t="shared" si="2"/>
        <v>37.481250000000003</v>
      </c>
      <c r="G16" s="54">
        <v>46009.1</v>
      </c>
      <c r="H16" s="53">
        <f t="shared" si="12"/>
        <v>46459.1</v>
      </c>
      <c r="I16" s="53">
        <f t="shared" si="3"/>
        <v>450</v>
      </c>
      <c r="J16" s="1">
        <f t="shared" si="4"/>
        <v>74.962500000000006</v>
      </c>
      <c r="K16" s="10">
        <f t="shared" si="5"/>
        <v>37.481250000000003</v>
      </c>
      <c r="L16" s="19">
        <v>44868.78</v>
      </c>
      <c r="M16" s="1">
        <f t="shared" si="13"/>
        <v>45318.78</v>
      </c>
      <c r="N16" s="53">
        <f t="shared" si="6"/>
        <v>450</v>
      </c>
      <c r="O16" s="1">
        <f t="shared" si="7"/>
        <v>74.962500000000006</v>
      </c>
      <c r="P16" s="10">
        <f t="shared" si="8"/>
        <v>37.481250000000003</v>
      </c>
      <c r="Q16" s="19">
        <v>49454.77</v>
      </c>
      <c r="R16" s="1">
        <v>49904.77</v>
      </c>
      <c r="S16" s="53">
        <f t="shared" si="9"/>
        <v>450</v>
      </c>
      <c r="T16" s="1">
        <f t="shared" si="10"/>
        <v>74.996250000000003</v>
      </c>
      <c r="U16" s="10">
        <f t="shared" si="11"/>
        <v>37.498125000000002</v>
      </c>
    </row>
    <row r="17" spans="1:21" x14ac:dyDescent="0.25">
      <c r="A17" s="46">
        <v>12</v>
      </c>
      <c r="B17" s="54">
        <v>45315</v>
      </c>
      <c r="C17" s="53">
        <v>45765</v>
      </c>
      <c r="D17" s="53">
        <f t="shared" si="0"/>
        <v>450</v>
      </c>
      <c r="E17" s="1">
        <f t="shared" si="1"/>
        <v>74.962500000000006</v>
      </c>
      <c r="F17" s="1">
        <f t="shared" si="2"/>
        <v>37.481250000000003</v>
      </c>
      <c r="G17" s="19">
        <v>46975.89</v>
      </c>
      <c r="H17" s="1">
        <f t="shared" si="12"/>
        <v>47425.89</v>
      </c>
      <c r="I17" s="53">
        <f t="shared" si="3"/>
        <v>450</v>
      </c>
      <c r="J17" s="1">
        <f t="shared" si="4"/>
        <v>74.962500000000006</v>
      </c>
      <c r="K17" s="10">
        <f t="shared" si="5"/>
        <v>37.481250000000003</v>
      </c>
      <c r="L17" s="19">
        <v>46356.15</v>
      </c>
      <c r="M17" s="1">
        <f t="shared" si="13"/>
        <v>46806.15</v>
      </c>
      <c r="N17" s="53">
        <f t="shared" si="6"/>
        <v>450</v>
      </c>
      <c r="O17" s="1">
        <f t="shared" si="7"/>
        <v>74.962500000000006</v>
      </c>
      <c r="P17" s="10">
        <f t="shared" si="8"/>
        <v>37.481250000000003</v>
      </c>
      <c r="Q17" s="19">
        <v>51066.080000000002</v>
      </c>
      <c r="R17" s="1">
        <v>51516.08</v>
      </c>
      <c r="S17" s="53">
        <f t="shared" si="9"/>
        <v>450</v>
      </c>
      <c r="T17" s="1">
        <f t="shared" si="10"/>
        <v>74.996250000000003</v>
      </c>
      <c r="U17" s="10">
        <f t="shared" si="11"/>
        <v>37.498125000000002</v>
      </c>
    </row>
    <row r="18" spans="1:21" x14ac:dyDescent="0.25">
      <c r="A18" s="46">
        <v>13</v>
      </c>
      <c r="B18" s="54">
        <v>45550.5</v>
      </c>
      <c r="C18" s="53">
        <v>46000.5</v>
      </c>
      <c r="D18" s="53">
        <f t="shared" si="0"/>
        <v>450</v>
      </c>
      <c r="E18" s="1">
        <f t="shared" si="1"/>
        <v>74.962500000000006</v>
      </c>
      <c r="F18" s="1">
        <f t="shared" si="2"/>
        <v>37.481250000000003</v>
      </c>
      <c r="G18" s="19">
        <v>47347.74</v>
      </c>
      <c r="H18" s="1">
        <f t="shared" si="12"/>
        <v>47797.74</v>
      </c>
      <c r="I18" s="53">
        <f t="shared" si="3"/>
        <v>450</v>
      </c>
      <c r="J18" s="1">
        <f t="shared" si="4"/>
        <v>74.962500000000006</v>
      </c>
      <c r="K18" s="10">
        <f t="shared" si="5"/>
        <v>37.481250000000003</v>
      </c>
      <c r="L18" s="19">
        <v>46356.15</v>
      </c>
      <c r="M18" s="1">
        <f t="shared" si="13"/>
        <v>46806.15</v>
      </c>
      <c r="N18" s="53">
        <f t="shared" si="6"/>
        <v>450</v>
      </c>
      <c r="O18" s="1">
        <f t="shared" si="7"/>
        <v>74.962500000000006</v>
      </c>
      <c r="P18" s="10">
        <f t="shared" si="8"/>
        <v>37.481250000000003</v>
      </c>
      <c r="Q18" s="19">
        <v>51066.080000000002</v>
      </c>
      <c r="R18" s="1">
        <v>51516.08</v>
      </c>
      <c r="S18" s="53">
        <f t="shared" si="9"/>
        <v>450</v>
      </c>
      <c r="T18" s="1">
        <f t="shared" si="10"/>
        <v>74.996250000000003</v>
      </c>
      <c r="U18" s="10">
        <f t="shared" si="11"/>
        <v>37.498125000000002</v>
      </c>
    </row>
    <row r="19" spans="1:21" x14ac:dyDescent="0.25">
      <c r="A19" s="46">
        <v>14</v>
      </c>
      <c r="B19" s="54">
        <v>45786</v>
      </c>
      <c r="C19" s="53">
        <v>46236</v>
      </c>
      <c r="D19" s="53">
        <f t="shared" si="0"/>
        <v>450</v>
      </c>
      <c r="E19" s="1">
        <f t="shared" si="1"/>
        <v>74.962500000000006</v>
      </c>
      <c r="F19" s="1">
        <f t="shared" si="2"/>
        <v>37.481250000000003</v>
      </c>
      <c r="G19" s="19">
        <v>47719.59</v>
      </c>
      <c r="H19" s="1">
        <f t="shared" si="12"/>
        <v>48169.59</v>
      </c>
      <c r="I19" s="53">
        <f t="shared" si="3"/>
        <v>450</v>
      </c>
      <c r="J19" s="1">
        <f t="shared" si="4"/>
        <v>74.962500000000006</v>
      </c>
      <c r="K19" s="10">
        <f t="shared" si="5"/>
        <v>37.481250000000003</v>
      </c>
      <c r="L19" s="19">
        <v>47843.519999999997</v>
      </c>
      <c r="M19" s="1">
        <f t="shared" si="13"/>
        <v>48293.52</v>
      </c>
      <c r="N19" s="53">
        <f t="shared" si="6"/>
        <v>450</v>
      </c>
      <c r="O19" s="1">
        <f t="shared" si="7"/>
        <v>74.962500000000006</v>
      </c>
      <c r="P19" s="10">
        <f t="shared" si="8"/>
        <v>37.481250000000003</v>
      </c>
      <c r="Q19" s="19">
        <v>52677.39</v>
      </c>
      <c r="R19" s="1">
        <v>53127.39</v>
      </c>
      <c r="S19" s="53">
        <f t="shared" si="9"/>
        <v>450</v>
      </c>
      <c r="T19" s="1">
        <f t="shared" si="10"/>
        <v>74.996250000000003</v>
      </c>
      <c r="U19" s="10">
        <f t="shared" si="11"/>
        <v>37.498125000000002</v>
      </c>
    </row>
    <row r="20" spans="1:21" x14ac:dyDescent="0.25">
      <c r="A20" s="46">
        <v>15</v>
      </c>
      <c r="B20" s="54">
        <v>46021.5</v>
      </c>
      <c r="C20" s="53">
        <v>46471.5</v>
      </c>
      <c r="D20" s="53">
        <f t="shared" si="0"/>
        <v>450</v>
      </c>
      <c r="E20" s="1">
        <f t="shared" si="1"/>
        <v>74.962500000000006</v>
      </c>
      <c r="F20" s="1">
        <f t="shared" si="2"/>
        <v>37.481250000000003</v>
      </c>
      <c r="G20" s="19">
        <v>48091.44</v>
      </c>
      <c r="H20" s="1">
        <f t="shared" si="12"/>
        <v>48541.440000000002</v>
      </c>
      <c r="I20" s="53">
        <f t="shared" si="3"/>
        <v>450</v>
      </c>
      <c r="J20" s="1">
        <f t="shared" si="4"/>
        <v>74.962500000000006</v>
      </c>
      <c r="K20" s="10">
        <f t="shared" si="5"/>
        <v>37.481250000000003</v>
      </c>
      <c r="L20" s="19">
        <v>47843.519999999997</v>
      </c>
      <c r="M20" s="1">
        <f t="shared" si="13"/>
        <v>48293.52</v>
      </c>
      <c r="N20" s="53">
        <f t="shared" si="6"/>
        <v>450</v>
      </c>
      <c r="O20" s="1">
        <f t="shared" si="7"/>
        <v>74.962500000000006</v>
      </c>
      <c r="P20" s="10">
        <f t="shared" si="8"/>
        <v>37.481250000000003</v>
      </c>
      <c r="Q20" s="19">
        <v>52677.39</v>
      </c>
      <c r="R20" s="1">
        <v>53127.39</v>
      </c>
      <c r="S20" s="53">
        <f t="shared" si="9"/>
        <v>450</v>
      </c>
      <c r="T20" s="1">
        <f t="shared" si="10"/>
        <v>74.996250000000003</v>
      </c>
      <c r="U20" s="10">
        <f t="shared" si="11"/>
        <v>37.498125000000002</v>
      </c>
    </row>
    <row r="21" spans="1:21" x14ac:dyDescent="0.25">
      <c r="A21" s="46">
        <v>16</v>
      </c>
      <c r="B21" s="54">
        <v>46257</v>
      </c>
      <c r="C21" s="53">
        <v>46707</v>
      </c>
      <c r="D21" s="53">
        <f t="shared" si="0"/>
        <v>450</v>
      </c>
      <c r="E21" s="1">
        <f t="shared" si="1"/>
        <v>74.962500000000006</v>
      </c>
      <c r="F21" s="1">
        <f t="shared" si="2"/>
        <v>37.481250000000003</v>
      </c>
      <c r="G21" s="19">
        <v>48463.29</v>
      </c>
      <c r="H21" s="1">
        <f t="shared" si="12"/>
        <v>48913.29</v>
      </c>
      <c r="I21" s="53">
        <f t="shared" si="3"/>
        <v>450</v>
      </c>
      <c r="J21" s="1">
        <f t="shared" si="4"/>
        <v>74.962500000000006</v>
      </c>
      <c r="K21" s="10">
        <f t="shared" si="5"/>
        <v>37.481250000000003</v>
      </c>
      <c r="L21" s="19">
        <v>49330.89</v>
      </c>
      <c r="M21" s="1">
        <f t="shared" si="13"/>
        <v>49780.89</v>
      </c>
      <c r="N21" s="53">
        <f t="shared" si="6"/>
        <v>450</v>
      </c>
      <c r="O21" s="1">
        <f t="shared" si="7"/>
        <v>74.962500000000006</v>
      </c>
      <c r="P21" s="10">
        <f t="shared" si="8"/>
        <v>37.481250000000003</v>
      </c>
      <c r="Q21" s="54">
        <v>54288.7</v>
      </c>
      <c r="R21" s="1">
        <v>54738.7</v>
      </c>
      <c r="S21" s="53">
        <f t="shared" si="9"/>
        <v>450</v>
      </c>
      <c r="T21" s="1">
        <f t="shared" si="10"/>
        <v>74.996250000000003</v>
      </c>
      <c r="U21" s="10">
        <f t="shared" si="11"/>
        <v>37.498125000000002</v>
      </c>
    </row>
    <row r="22" spans="1:21" x14ac:dyDescent="0.25">
      <c r="A22" s="46">
        <v>17</v>
      </c>
      <c r="B22" s="54">
        <v>46492.5</v>
      </c>
      <c r="C22" s="53">
        <v>46942.5</v>
      </c>
      <c r="D22" s="53">
        <f t="shared" si="0"/>
        <v>450</v>
      </c>
      <c r="E22" s="1">
        <f t="shared" si="1"/>
        <v>74.962500000000006</v>
      </c>
      <c r="F22" s="1">
        <f t="shared" si="2"/>
        <v>37.481250000000003</v>
      </c>
      <c r="G22" s="19">
        <v>48835.14</v>
      </c>
      <c r="H22" s="1">
        <f t="shared" si="12"/>
        <v>49285.14</v>
      </c>
      <c r="I22" s="53">
        <f t="shared" si="3"/>
        <v>450</v>
      </c>
      <c r="J22" s="1">
        <f t="shared" si="4"/>
        <v>74.962500000000006</v>
      </c>
      <c r="K22" s="10">
        <f t="shared" si="5"/>
        <v>37.481250000000003</v>
      </c>
      <c r="L22" s="19">
        <v>49330.89</v>
      </c>
      <c r="M22" s="1">
        <f t="shared" si="13"/>
        <v>49780.89</v>
      </c>
      <c r="N22" s="53">
        <f t="shared" si="6"/>
        <v>450</v>
      </c>
      <c r="O22" s="1">
        <f t="shared" si="7"/>
        <v>74.962500000000006</v>
      </c>
      <c r="P22" s="10">
        <f t="shared" si="8"/>
        <v>37.481250000000003</v>
      </c>
      <c r="Q22" s="54">
        <v>54288.7</v>
      </c>
      <c r="R22" s="1">
        <v>54738.7</v>
      </c>
      <c r="S22" s="53">
        <f t="shared" si="9"/>
        <v>450</v>
      </c>
      <c r="T22" s="1">
        <f t="shared" si="10"/>
        <v>74.996250000000003</v>
      </c>
      <c r="U22" s="10">
        <f t="shared" si="11"/>
        <v>37.498125000000002</v>
      </c>
    </row>
    <row r="23" spans="1:21" x14ac:dyDescent="0.25">
      <c r="A23" s="46">
        <v>18</v>
      </c>
      <c r="B23" s="54">
        <v>46728</v>
      </c>
      <c r="C23" s="53">
        <v>47178</v>
      </c>
      <c r="D23" s="53">
        <f t="shared" si="0"/>
        <v>450</v>
      </c>
      <c r="E23" s="1">
        <f t="shared" si="1"/>
        <v>74.962500000000006</v>
      </c>
      <c r="F23" s="1">
        <f t="shared" si="2"/>
        <v>37.481250000000003</v>
      </c>
      <c r="G23" s="19">
        <v>49206.99</v>
      </c>
      <c r="H23" s="1">
        <f t="shared" si="12"/>
        <v>49656.99</v>
      </c>
      <c r="I23" s="53">
        <f t="shared" si="3"/>
        <v>450</v>
      </c>
      <c r="J23" s="1">
        <f t="shared" si="4"/>
        <v>74.962500000000006</v>
      </c>
      <c r="K23" s="10">
        <f t="shared" si="5"/>
        <v>37.481250000000003</v>
      </c>
      <c r="L23" s="19">
        <v>50818.26</v>
      </c>
      <c r="M23" s="1">
        <f t="shared" si="13"/>
        <v>51268.26</v>
      </c>
      <c r="N23" s="53">
        <f t="shared" si="6"/>
        <v>450</v>
      </c>
      <c r="O23" s="1">
        <f t="shared" si="7"/>
        <v>74.962500000000006</v>
      </c>
      <c r="P23" s="10">
        <f t="shared" si="8"/>
        <v>37.481250000000003</v>
      </c>
      <c r="Q23" s="19">
        <v>55900.01</v>
      </c>
      <c r="R23" s="1">
        <v>56350.01</v>
      </c>
      <c r="S23" s="53">
        <f t="shared" si="9"/>
        <v>450</v>
      </c>
      <c r="T23" s="1">
        <f t="shared" si="10"/>
        <v>74.996250000000003</v>
      </c>
      <c r="U23" s="10">
        <f t="shared" si="11"/>
        <v>37.498125000000002</v>
      </c>
    </row>
    <row r="24" spans="1:21" x14ac:dyDescent="0.25">
      <c r="A24" s="46">
        <v>19</v>
      </c>
      <c r="B24" s="54">
        <v>46963.5</v>
      </c>
      <c r="C24" s="53">
        <v>47413.5</v>
      </c>
      <c r="D24" s="53">
        <f t="shared" si="0"/>
        <v>450</v>
      </c>
      <c r="E24" s="1">
        <f t="shared" si="1"/>
        <v>74.962500000000006</v>
      </c>
      <c r="F24" s="1">
        <f t="shared" si="2"/>
        <v>37.481250000000003</v>
      </c>
      <c r="G24" s="19">
        <v>49578.84</v>
      </c>
      <c r="H24" s="1">
        <f t="shared" si="12"/>
        <v>50028.84</v>
      </c>
      <c r="I24" s="53">
        <f t="shared" si="3"/>
        <v>450</v>
      </c>
      <c r="J24" s="1">
        <f t="shared" si="4"/>
        <v>74.962500000000006</v>
      </c>
      <c r="K24" s="10">
        <f t="shared" si="5"/>
        <v>37.481250000000003</v>
      </c>
      <c r="L24" s="19">
        <v>50818.26</v>
      </c>
      <c r="M24" s="1">
        <f t="shared" si="13"/>
        <v>51268.26</v>
      </c>
      <c r="N24" s="53">
        <f t="shared" si="6"/>
        <v>450</v>
      </c>
      <c r="O24" s="1">
        <f t="shared" si="7"/>
        <v>74.962500000000006</v>
      </c>
      <c r="P24" s="10">
        <f t="shared" si="8"/>
        <v>37.481250000000003</v>
      </c>
      <c r="Q24" s="19">
        <v>55900.01</v>
      </c>
      <c r="R24" s="1">
        <v>56350.01</v>
      </c>
      <c r="S24" s="53">
        <f t="shared" si="9"/>
        <v>450</v>
      </c>
      <c r="T24" s="1">
        <f t="shared" si="10"/>
        <v>74.996250000000003</v>
      </c>
      <c r="U24" s="10">
        <f t="shared" si="11"/>
        <v>37.498125000000002</v>
      </c>
    </row>
    <row r="25" spans="1:21" x14ac:dyDescent="0.25">
      <c r="A25" s="46">
        <v>20</v>
      </c>
      <c r="B25" s="54">
        <v>47199</v>
      </c>
      <c r="C25" s="53">
        <v>47649</v>
      </c>
      <c r="D25" s="53">
        <f t="shared" si="0"/>
        <v>450</v>
      </c>
      <c r="E25" s="1">
        <f t="shared" si="1"/>
        <v>74.962500000000006</v>
      </c>
      <c r="F25" s="1">
        <f t="shared" si="2"/>
        <v>37.481250000000003</v>
      </c>
      <c r="G25" s="19">
        <v>49950.69</v>
      </c>
      <c r="H25" s="1">
        <f t="shared" si="12"/>
        <v>50400.69</v>
      </c>
      <c r="I25" s="53">
        <f t="shared" si="3"/>
        <v>450</v>
      </c>
      <c r="J25" s="1">
        <f t="shared" si="4"/>
        <v>74.962500000000006</v>
      </c>
      <c r="K25" s="10">
        <f t="shared" si="5"/>
        <v>37.481250000000003</v>
      </c>
      <c r="L25" s="19">
        <v>52305.63</v>
      </c>
      <c r="M25" s="1">
        <v>52755.63</v>
      </c>
      <c r="N25" s="53">
        <f t="shared" si="6"/>
        <v>450</v>
      </c>
      <c r="O25" s="1">
        <f t="shared" si="7"/>
        <v>74.962500000000006</v>
      </c>
      <c r="P25" s="10">
        <f t="shared" si="8"/>
        <v>37.481250000000003</v>
      </c>
      <c r="Q25" s="19">
        <v>57511.32</v>
      </c>
      <c r="R25" s="1">
        <v>57961.32</v>
      </c>
      <c r="S25" s="53">
        <f t="shared" si="9"/>
        <v>450</v>
      </c>
      <c r="T25" s="1">
        <f t="shared" si="10"/>
        <v>74.996250000000003</v>
      </c>
      <c r="U25" s="10">
        <f t="shared" si="11"/>
        <v>37.498125000000002</v>
      </c>
    </row>
    <row r="26" spans="1:21" x14ac:dyDescent="0.25">
      <c r="A26" s="46">
        <v>21</v>
      </c>
      <c r="B26" s="54">
        <v>47434.5</v>
      </c>
      <c r="C26" s="53">
        <v>47884.5</v>
      </c>
      <c r="D26" s="53">
        <f t="shared" si="0"/>
        <v>450</v>
      </c>
      <c r="E26" s="1">
        <f t="shared" si="1"/>
        <v>74.962500000000006</v>
      </c>
      <c r="F26" s="1">
        <f t="shared" si="2"/>
        <v>37.481250000000003</v>
      </c>
      <c r="G26" s="19">
        <v>50322.54</v>
      </c>
      <c r="H26" s="1">
        <v>50772.54</v>
      </c>
      <c r="I26" s="53">
        <f t="shared" si="3"/>
        <v>450</v>
      </c>
      <c r="J26" s="1">
        <f t="shared" si="4"/>
        <v>74.962500000000006</v>
      </c>
      <c r="K26" s="10">
        <f t="shared" si="5"/>
        <v>37.481250000000003</v>
      </c>
      <c r="L26" s="19">
        <v>52305.63</v>
      </c>
      <c r="M26" s="1">
        <v>52755.63</v>
      </c>
      <c r="N26" s="53">
        <f t="shared" si="6"/>
        <v>450</v>
      </c>
      <c r="O26" s="1">
        <f t="shared" si="7"/>
        <v>74.962500000000006</v>
      </c>
      <c r="P26" s="10">
        <f t="shared" si="8"/>
        <v>37.481250000000003</v>
      </c>
      <c r="Q26" s="19">
        <v>57511.32</v>
      </c>
      <c r="R26" s="1">
        <v>57961.32</v>
      </c>
      <c r="S26" s="53">
        <f t="shared" si="9"/>
        <v>450</v>
      </c>
      <c r="T26" s="1">
        <f t="shared" si="10"/>
        <v>74.996250000000003</v>
      </c>
      <c r="U26" s="10">
        <f t="shared" si="11"/>
        <v>37.498125000000002</v>
      </c>
    </row>
    <row r="27" spans="1:21" x14ac:dyDescent="0.25">
      <c r="A27" s="46">
        <v>22</v>
      </c>
      <c r="B27" s="54">
        <v>47670</v>
      </c>
      <c r="C27" s="53">
        <v>48120</v>
      </c>
      <c r="D27" s="53">
        <f t="shared" si="0"/>
        <v>450</v>
      </c>
      <c r="E27" s="1">
        <f t="shared" si="1"/>
        <v>74.962500000000006</v>
      </c>
      <c r="F27" s="1">
        <f t="shared" si="2"/>
        <v>37.481250000000003</v>
      </c>
      <c r="G27" s="19">
        <v>50694.39</v>
      </c>
      <c r="H27" s="1">
        <v>51144.39</v>
      </c>
      <c r="I27" s="53">
        <f t="shared" si="3"/>
        <v>450</v>
      </c>
      <c r="J27" s="1">
        <f t="shared" si="4"/>
        <v>74.962500000000006</v>
      </c>
      <c r="K27" s="10">
        <f t="shared" si="5"/>
        <v>37.481250000000003</v>
      </c>
      <c r="L27" s="54">
        <v>53793</v>
      </c>
      <c r="M27" s="53">
        <v>54243</v>
      </c>
      <c r="N27" s="53">
        <f t="shared" si="6"/>
        <v>450</v>
      </c>
      <c r="O27" s="1">
        <f t="shared" si="7"/>
        <v>74.962500000000006</v>
      </c>
      <c r="P27" s="10">
        <f t="shared" si="8"/>
        <v>37.481250000000003</v>
      </c>
      <c r="Q27" s="19">
        <v>59122.63</v>
      </c>
      <c r="R27" s="1">
        <v>59572.63</v>
      </c>
      <c r="S27" s="53">
        <f t="shared" si="9"/>
        <v>450</v>
      </c>
      <c r="T27" s="1">
        <f t="shared" si="10"/>
        <v>74.996250000000003</v>
      </c>
      <c r="U27" s="10">
        <f t="shared" si="11"/>
        <v>37.498125000000002</v>
      </c>
    </row>
    <row r="28" spans="1:21" x14ac:dyDescent="0.25">
      <c r="A28" s="46">
        <v>23</v>
      </c>
      <c r="B28" s="54">
        <v>47905.5</v>
      </c>
      <c r="C28" s="53">
        <v>48355.5</v>
      </c>
      <c r="D28" s="53">
        <f t="shared" si="0"/>
        <v>450</v>
      </c>
      <c r="E28" s="1">
        <f t="shared" si="1"/>
        <v>74.962500000000006</v>
      </c>
      <c r="F28" s="1">
        <f t="shared" si="2"/>
        <v>37.481250000000003</v>
      </c>
      <c r="G28" s="19">
        <v>51066.239999999998</v>
      </c>
      <c r="H28" s="1">
        <v>51516.24</v>
      </c>
      <c r="I28" s="53">
        <f t="shared" si="3"/>
        <v>450</v>
      </c>
      <c r="J28" s="1">
        <f t="shared" si="4"/>
        <v>74.962500000000006</v>
      </c>
      <c r="K28" s="10">
        <f t="shared" si="5"/>
        <v>37.481250000000003</v>
      </c>
      <c r="L28" s="54">
        <v>53793</v>
      </c>
      <c r="M28" s="53">
        <v>54243</v>
      </c>
      <c r="N28" s="53">
        <f t="shared" si="6"/>
        <v>450</v>
      </c>
      <c r="O28" s="1">
        <f t="shared" si="7"/>
        <v>74.962500000000006</v>
      </c>
      <c r="P28" s="10">
        <f t="shared" si="8"/>
        <v>37.481250000000003</v>
      </c>
      <c r="Q28" s="19">
        <v>59122.63</v>
      </c>
      <c r="R28" s="1">
        <v>59572.63</v>
      </c>
      <c r="S28" s="53">
        <f t="shared" si="9"/>
        <v>450</v>
      </c>
      <c r="T28" s="1">
        <f t="shared" si="10"/>
        <v>74.996250000000003</v>
      </c>
      <c r="U28" s="10">
        <f t="shared" si="11"/>
        <v>37.498125000000002</v>
      </c>
    </row>
    <row r="29" spans="1:21" x14ac:dyDescent="0.25">
      <c r="A29" s="46">
        <v>24</v>
      </c>
      <c r="B29" s="54">
        <v>48141</v>
      </c>
      <c r="C29" s="53">
        <v>48591</v>
      </c>
      <c r="D29" s="53">
        <f t="shared" si="0"/>
        <v>450</v>
      </c>
      <c r="E29" s="1">
        <f t="shared" si="1"/>
        <v>74.962500000000006</v>
      </c>
      <c r="F29" s="1">
        <f t="shared" si="2"/>
        <v>37.481250000000003</v>
      </c>
      <c r="G29" s="19">
        <v>51438.09</v>
      </c>
      <c r="H29" s="1">
        <v>51888.09</v>
      </c>
      <c r="I29" s="53">
        <f t="shared" si="3"/>
        <v>450</v>
      </c>
      <c r="J29" s="1">
        <f t="shared" si="4"/>
        <v>74.962500000000006</v>
      </c>
      <c r="K29" s="10">
        <f t="shared" si="5"/>
        <v>37.481250000000003</v>
      </c>
      <c r="L29" s="19">
        <v>55280.37</v>
      </c>
      <c r="M29" s="1">
        <v>55730.37</v>
      </c>
      <c r="N29" s="53">
        <f t="shared" si="6"/>
        <v>450</v>
      </c>
      <c r="O29" s="1">
        <f t="shared" si="7"/>
        <v>74.962500000000006</v>
      </c>
      <c r="P29" s="10">
        <f t="shared" si="8"/>
        <v>37.481250000000003</v>
      </c>
      <c r="Q29" s="19">
        <v>60733.94</v>
      </c>
      <c r="R29" s="1">
        <v>61183.94</v>
      </c>
      <c r="S29" s="53">
        <f t="shared" si="9"/>
        <v>450</v>
      </c>
      <c r="T29" s="1">
        <f t="shared" si="10"/>
        <v>74.996250000000003</v>
      </c>
      <c r="U29" s="10">
        <f t="shared" si="11"/>
        <v>37.498125000000002</v>
      </c>
    </row>
    <row r="30" spans="1:21" x14ac:dyDescent="0.25">
      <c r="A30" s="48">
        <v>25</v>
      </c>
      <c r="B30" s="31"/>
      <c r="F30" s="30"/>
      <c r="G30" s="31"/>
      <c r="K30" s="30"/>
      <c r="L30" s="19">
        <v>55280.37</v>
      </c>
      <c r="M30" s="1">
        <v>55730.37</v>
      </c>
      <c r="N30" s="53">
        <f t="shared" si="6"/>
        <v>450</v>
      </c>
      <c r="O30" s="1">
        <f t="shared" si="7"/>
        <v>74.962500000000006</v>
      </c>
      <c r="P30" s="10">
        <f t="shared" si="8"/>
        <v>37.481250000000003</v>
      </c>
      <c r="Q30" s="19">
        <v>60733.94</v>
      </c>
      <c r="R30" s="1">
        <v>61183.94</v>
      </c>
      <c r="S30" s="53">
        <f t="shared" si="9"/>
        <v>450</v>
      </c>
      <c r="T30" s="1">
        <f t="shared" si="10"/>
        <v>74.996250000000003</v>
      </c>
      <c r="U30" s="10">
        <f t="shared" si="11"/>
        <v>37.498125000000002</v>
      </c>
    </row>
    <row r="31" spans="1:21" x14ac:dyDescent="0.25">
      <c r="A31" s="46">
        <v>26</v>
      </c>
      <c r="B31" s="31"/>
      <c r="F31" s="30"/>
      <c r="G31" s="31"/>
      <c r="K31" s="30"/>
      <c r="L31" s="19">
        <v>56767.74</v>
      </c>
      <c r="M31" s="1">
        <v>57217.74</v>
      </c>
      <c r="N31" s="53">
        <f t="shared" si="6"/>
        <v>450</v>
      </c>
      <c r="O31" s="1">
        <f t="shared" si="7"/>
        <v>74.962500000000006</v>
      </c>
      <c r="P31" s="10">
        <f t="shared" si="8"/>
        <v>37.481250000000003</v>
      </c>
      <c r="Q31" s="19">
        <v>62345.25</v>
      </c>
      <c r="R31" s="1">
        <v>62795.25</v>
      </c>
      <c r="S31" s="53">
        <f t="shared" si="9"/>
        <v>450</v>
      </c>
      <c r="T31" s="1">
        <f t="shared" si="10"/>
        <v>74.996250000000003</v>
      </c>
      <c r="U31" s="10">
        <f t="shared" si="11"/>
        <v>37.498125000000002</v>
      </c>
    </row>
    <row r="32" spans="1:21" x14ac:dyDescent="0.25">
      <c r="A32" s="46">
        <v>27</v>
      </c>
      <c r="B32" s="31"/>
      <c r="F32" s="30"/>
      <c r="G32" s="31"/>
      <c r="K32" s="30"/>
      <c r="L32" s="19">
        <v>56767.74</v>
      </c>
      <c r="M32" s="1">
        <v>57217.74</v>
      </c>
      <c r="N32" s="53">
        <f t="shared" si="6"/>
        <v>450</v>
      </c>
      <c r="O32" s="1">
        <f t="shared" si="7"/>
        <v>74.962500000000006</v>
      </c>
      <c r="P32" s="10">
        <f t="shared" si="8"/>
        <v>37.481250000000003</v>
      </c>
      <c r="Q32" s="19">
        <v>62345.25</v>
      </c>
      <c r="R32" s="1">
        <v>62795.25</v>
      </c>
      <c r="S32" s="53">
        <f t="shared" si="9"/>
        <v>450</v>
      </c>
      <c r="T32" s="1">
        <f t="shared" si="10"/>
        <v>74.996250000000003</v>
      </c>
      <c r="U32" s="10">
        <f t="shared" si="11"/>
        <v>37.498125000000002</v>
      </c>
    </row>
    <row r="33" spans="1:21" ht="15.75" thickBot="1" x14ac:dyDescent="0.3">
      <c r="A33" s="92">
        <v>28</v>
      </c>
      <c r="B33" s="18"/>
      <c r="C33" s="32"/>
      <c r="D33" s="32"/>
      <c r="E33" s="32"/>
      <c r="F33" s="33"/>
      <c r="G33" s="18"/>
      <c r="H33" s="32"/>
      <c r="I33" s="32"/>
      <c r="J33" s="32"/>
      <c r="K33" s="33"/>
      <c r="L33" s="20">
        <v>58255.11</v>
      </c>
      <c r="M33" s="9">
        <v>58705.11</v>
      </c>
      <c r="N33" s="52">
        <f t="shared" si="6"/>
        <v>450</v>
      </c>
      <c r="O33" s="9">
        <f t="shared" si="7"/>
        <v>74.962500000000006</v>
      </c>
      <c r="P33" s="12">
        <f t="shared" si="8"/>
        <v>37.481250000000003</v>
      </c>
      <c r="Q33" s="20">
        <v>63956.56</v>
      </c>
      <c r="R33" s="9">
        <v>64406.559999999998</v>
      </c>
      <c r="S33" s="52">
        <f t="shared" si="9"/>
        <v>450</v>
      </c>
      <c r="T33" s="9">
        <f t="shared" si="10"/>
        <v>74.996250000000003</v>
      </c>
      <c r="U33" s="12">
        <f t="shared" si="11"/>
        <v>37.498125000000002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HAU</vt:lpstr>
      <vt:lpstr>BASP</vt:lpstr>
      <vt:lpstr>INP</vt:lpstr>
      <vt:lpstr>HINP</vt:lpstr>
      <vt:lpstr>HINP special</vt:lpstr>
      <vt:lpstr>CP</vt:lpstr>
      <vt:lpstr>HCP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Baats Bruno (PZ Antwerpen)</dc:creator>
  <cp:lastModifiedBy>Manu Gilmont</cp:lastModifiedBy>
  <dcterms:created xsi:type="dcterms:W3CDTF">2023-09-17T07:56:09Z</dcterms:created>
  <dcterms:modified xsi:type="dcterms:W3CDTF">2023-10-04T06:55:27Z</dcterms:modified>
</cp:coreProperties>
</file>