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42378196\AppData\Local\Microsoft\Windows\INetCache\Content.Outlook\BFEGF9O6\"/>
    </mc:Choice>
  </mc:AlternateContent>
  <xr:revisionPtr revIDLastSave="0" documentId="13_ncr:1_{64BF644F-7BA5-42A9-B266-31735650CC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1A;B2A;B3A;B4A" sheetId="8" r:id="rId1"/>
    <sheet name="B1C;B2C;B3C;B4C" sheetId="11" r:id="rId2"/>
    <sheet name="B1D;B2D;B3D;B4D" sheetId="12" r:id="rId3"/>
    <sheet name="B1B;B2B;B3B;B4B" sheetId="10" r:id="rId4"/>
    <sheet name="BB1,2,3 en 4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4" i="12" l="1"/>
  <c r="U34" i="12" s="1"/>
  <c r="S33" i="12"/>
  <c r="U33" i="12" s="1"/>
  <c r="S32" i="12"/>
  <c r="U32" i="12" s="1"/>
  <c r="U31" i="12"/>
  <c r="S31" i="12"/>
  <c r="T31" i="12" s="1"/>
  <c r="S30" i="12"/>
  <c r="T30" i="12" s="1"/>
  <c r="S29" i="12"/>
  <c r="T29" i="12" s="1"/>
  <c r="S28" i="12"/>
  <c r="U28" i="12" s="1"/>
  <c r="S27" i="12"/>
  <c r="U27" i="12" s="1"/>
  <c r="S26" i="12"/>
  <c r="U26" i="12" s="1"/>
  <c r="S25" i="12"/>
  <c r="U25" i="12" s="1"/>
  <c r="S24" i="12"/>
  <c r="U24" i="12" s="1"/>
  <c r="S23" i="12"/>
  <c r="U23" i="12" s="1"/>
  <c r="S22" i="12"/>
  <c r="U22" i="12" s="1"/>
  <c r="S21" i="12"/>
  <c r="T21" i="12" s="1"/>
  <c r="S20" i="12"/>
  <c r="U20" i="12" s="1"/>
  <c r="S19" i="12"/>
  <c r="U19" i="12" s="1"/>
  <c r="S18" i="12"/>
  <c r="T18" i="12" s="1"/>
  <c r="S17" i="12"/>
  <c r="U17" i="12" s="1"/>
  <c r="T16" i="12"/>
  <c r="S16" i="12"/>
  <c r="U16" i="12" s="1"/>
  <c r="S15" i="12"/>
  <c r="U15" i="12" s="1"/>
  <c r="S14" i="12"/>
  <c r="U14" i="12" s="1"/>
  <c r="U13" i="12"/>
  <c r="S13" i="12"/>
  <c r="T13" i="12" s="1"/>
  <c r="S12" i="12"/>
  <c r="U12" i="12" s="1"/>
  <c r="S11" i="12"/>
  <c r="U11" i="12" s="1"/>
  <c r="S10" i="12"/>
  <c r="T10" i="12" s="1"/>
  <c r="S9" i="12"/>
  <c r="U9" i="12" s="1"/>
  <c r="S8" i="12"/>
  <c r="U8" i="12" s="1"/>
  <c r="S7" i="12"/>
  <c r="T7" i="12" s="1"/>
  <c r="S6" i="12"/>
  <c r="U6" i="12" s="1"/>
  <c r="U5" i="12"/>
  <c r="S5" i="12"/>
  <c r="T5" i="12" s="1"/>
  <c r="N34" i="12"/>
  <c r="P34" i="12" s="1"/>
  <c r="N33" i="12"/>
  <c r="P33" i="12" s="1"/>
  <c r="P32" i="12"/>
  <c r="O32" i="12"/>
  <c r="N32" i="12"/>
  <c r="N31" i="12"/>
  <c r="P31" i="12" s="1"/>
  <c r="N30" i="12"/>
  <c r="P30" i="12" s="1"/>
  <c r="P29" i="12"/>
  <c r="N29" i="12"/>
  <c r="O29" i="12" s="1"/>
  <c r="N28" i="12"/>
  <c r="P28" i="12" s="1"/>
  <c r="N27" i="12"/>
  <c r="P27" i="12" s="1"/>
  <c r="N26" i="12"/>
  <c r="P26" i="12" s="1"/>
  <c r="N25" i="12"/>
  <c r="P25" i="12" s="1"/>
  <c r="P24" i="12"/>
  <c r="N24" i="12"/>
  <c r="O24" i="12" s="1"/>
  <c r="N23" i="12"/>
  <c r="O23" i="12" s="1"/>
  <c r="N22" i="12"/>
  <c r="O22" i="12" s="1"/>
  <c r="N21" i="12"/>
  <c r="O21" i="12" s="1"/>
  <c r="N20" i="12"/>
  <c r="P20" i="12" s="1"/>
  <c r="N19" i="12"/>
  <c r="P19" i="12" s="1"/>
  <c r="N18" i="12"/>
  <c r="P18" i="12" s="1"/>
  <c r="N17" i="12"/>
  <c r="P17" i="12" s="1"/>
  <c r="N16" i="12"/>
  <c r="P16" i="12" s="1"/>
  <c r="N15" i="12"/>
  <c r="P15" i="12" s="1"/>
  <c r="P14" i="12"/>
  <c r="O14" i="12"/>
  <c r="N14" i="12"/>
  <c r="N13" i="12"/>
  <c r="O13" i="12" s="1"/>
  <c r="N12" i="12"/>
  <c r="P12" i="12" s="1"/>
  <c r="N11" i="12"/>
  <c r="P11" i="12" s="1"/>
  <c r="N10" i="12"/>
  <c r="P10" i="12" s="1"/>
  <c r="O9" i="12"/>
  <c r="N9" i="12"/>
  <c r="P9" i="12" s="1"/>
  <c r="N8" i="12"/>
  <c r="P8" i="12" s="1"/>
  <c r="N7" i="12"/>
  <c r="P7" i="12" s="1"/>
  <c r="P6" i="12"/>
  <c r="O6" i="12"/>
  <c r="N6" i="12"/>
  <c r="N5" i="12"/>
  <c r="P5" i="12" s="1"/>
  <c r="I34" i="12"/>
  <c r="K34" i="12" s="1"/>
  <c r="I33" i="12"/>
  <c r="K33" i="12" s="1"/>
  <c r="J32" i="12"/>
  <c r="I32" i="12"/>
  <c r="K32" i="12" s="1"/>
  <c r="I31" i="12"/>
  <c r="J31" i="12" s="1"/>
  <c r="I30" i="12"/>
  <c r="K30" i="12" s="1"/>
  <c r="I29" i="12"/>
  <c r="J29" i="12" s="1"/>
  <c r="K28" i="12"/>
  <c r="J28" i="12"/>
  <c r="I28" i="12"/>
  <c r="I27" i="12"/>
  <c r="K27" i="12" s="1"/>
  <c r="I26" i="12"/>
  <c r="J26" i="12" s="1"/>
  <c r="I25" i="12"/>
  <c r="K25" i="12" s="1"/>
  <c r="J24" i="12"/>
  <c r="I24" i="12"/>
  <c r="K24" i="12" s="1"/>
  <c r="I23" i="12"/>
  <c r="J23" i="12" s="1"/>
  <c r="I22" i="12"/>
  <c r="K22" i="12" s="1"/>
  <c r="I21" i="12"/>
  <c r="J21" i="12" s="1"/>
  <c r="K20" i="12"/>
  <c r="J20" i="12"/>
  <c r="I20" i="12"/>
  <c r="I19" i="12"/>
  <c r="K19" i="12" s="1"/>
  <c r="I18" i="12"/>
  <c r="J18" i="12" s="1"/>
  <c r="I17" i="12"/>
  <c r="K17" i="12" s="1"/>
  <c r="I16" i="12"/>
  <c r="K16" i="12" s="1"/>
  <c r="K15" i="12"/>
  <c r="I15" i="12"/>
  <c r="J15" i="12" s="1"/>
  <c r="I14" i="12"/>
  <c r="K14" i="12" s="1"/>
  <c r="I13" i="12"/>
  <c r="J13" i="12" s="1"/>
  <c r="I12" i="12"/>
  <c r="J12" i="12" s="1"/>
  <c r="I11" i="12"/>
  <c r="K11" i="12" s="1"/>
  <c r="I10" i="12"/>
  <c r="K10" i="12" s="1"/>
  <c r="I9" i="12"/>
  <c r="K9" i="12" s="1"/>
  <c r="I8" i="12"/>
  <c r="K8" i="12" s="1"/>
  <c r="K7" i="12"/>
  <c r="I7" i="12"/>
  <c r="J7" i="12" s="1"/>
  <c r="I6" i="12"/>
  <c r="K6" i="12" s="1"/>
  <c r="I5" i="12"/>
  <c r="J5" i="12" s="1"/>
  <c r="D34" i="12"/>
  <c r="F34" i="12" s="1"/>
  <c r="D33" i="12"/>
  <c r="F33" i="12" s="1"/>
  <c r="D32" i="12"/>
  <c r="F32" i="12" s="1"/>
  <c r="D31" i="12"/>
  <c r="F31" i="12" s="1"/>
  <c r="D30" i="12"/>
  <c r="F30" i="12" s="1"/>
  <c r="F29" i="12"/>
  <c r="D29" i="12"/>
  <c r="E29" i="12" s="1"/>
  <c r="D28" i="12"/>
  <c r="E28" i="12" s="1"/>
  <c r="D27" i="12"/>
  <c r="F27" i="12" s="1"/>
  <c r="D26" i="12"/>
  <c r="F26" i="12" s="1"/>
  <c r="D25" i="12"/>
  <c r="F25" i="12" s="1"/>
  <c r="D24" i="12"/>
  <c r="F24" i="12" s="1"/>
  <c r="D23" i="12"/>
  <c r="F23" i="12" s="1"/>
  <c r="D22" i="12"/>
  <c r="F22" i="12" s="1"/>
  <c r="F21" i="12"/>
  <c r="D21" i="12"/>
  <c r="E21" i="12" s="1"/>
  <c r="D20" i="12"/>
  <c r="E20" i="12" s="1"/>
  <c r="D19" i="12"/>
  <c r="F19" i="12" s="1"/>
  <c r="D18" i="12"/>
  <c r="F18" i="12" s="1"/>
  <c r="D17" i="12"/>
  <c r="F17" i="12" s="1"/>
  <c r="D16" i="12"/>
  <c r="F16" i="12" s="1"/>
  <c r="D15" i="12"/>
  <c r="F15" i="12" s="1"/>
  <c r="D14" i="12"/>
  <c r="F14" i="12" s="1"/>
  <c r="D13" i="12"/>
  <c r="E13" i="12" s="1"/>
  <c r="D12" i="12"/>
  <c r="E12" i="12" s="1"/>
  <c r="D11" i="12"/>
  <c r="F11" i="12" s="1"/>
  <c r="D10" i="12"/>
  <c r="F10" i="12" s="1"/>
  <c r="D9" i="12"/>
  <c r="F9" i="12" s="1"/>
  <c r="D8" i="12"/>
  <c r="F8" i="12" s="1"/>
  <c r="D7" i="12"/>
  <c r="F7" i="12" s="1"/>
  <c r="D6" i="12"/>
  <c r="F6" i="12" s="1"/>
  <c r="D5" i="12"/>
  <c r="F5" i="12" s="1"/>
  <c r="S34" i="11"/>
  <c r="U34" i="11" s="1"/>
  <c r="S33" i="11"/>
  <c r="U33" i="11" s="1"/>
  <c r="S32" i="11"/>
  <c r="U32" i="11" s="1"/>
  <c r="S31" i="11"/>
  <c r="U31" i="11" s="1"/>
  <c r="S30" i="11"/>
  <c r="U30" i="11" s="1"/>
  <c r="S29" i="11"/>
  <c r="T29" i="11" s="1"/>
  <c r="S28" i="11"/>
  <c r="U28" i="11" s="1"/>
  <c r="S27" i="11"/>
  <c r="U27" i="11" s="1"/>
  <c r="S26" i="11"/>
  <c r="U26" i="11" s="1"/>
  <c r="S25" i="11"/>
  <c r="U25" i="11" s="1"/>
  <c r="S24" i="11"/>
  <c r="U24" i="11" s="1"/>
  <c r="S23" i="11"/>
  <c r="U23" i="11" s="1"/>
  <c r="S22" i="11"/>
  <c r="U22" i="11" s="1"/>
  <c r="S21" i="11"/>
  <c r="T21" i="11" s="1"/>
  <c r="S20" i="11"/>
  <c r="U20" i="11" s="1"/>
  <c r="S19" i="11"/>
  <c r="U19" i="11" s="1"/>
  <c r="S18" i="11"/>
  <c r="U18" i="11" s="1"/>
  <c r="S17" i="11"/>
  <c r="U17" i="11" s="1"/>
  <c r="S16" i="11"/>
  <c r="U16" i="11" s="1"/>
  <c r="S15" i="11"/>
  <c r="U15" i="11" s="1"/>
  <c r="S14" i="11"/>
  <c r="U14" i="11" s="1"/>
  <c r="S13" i="11"/>
  <c r="T13" i="11" s="1"/>
  <c r="S12" i="11"/>
  <c r="U12" i="11" s="1"/>
  <c r="S11" i="11"/>
  <c r="U11" i="11" s="1"/>
  <c r="S10" i="11"/>
  <c r="U10" i="11" s="1"/>
  <c r="S9" i="11"/>
  <c r="U9" i="11" s="1"/>
  <c r="S8" i="11"/>
  <c r="U8" i="11" s="1"/>
  <c r="S7" i="11"/>
  <c r="U7" i="11" s="1"/>
  <c r="S6" i="11"/>
  <c r="U6" i="11" s="1"/>
  <c r="S5" i="11"/>
  <c r="T5" i="11" s="1"/>
  <c r="N34" i="11"/>
  <c r="O34" i="11" s="1"/>
  <c r="N33" i="11"/>
  <c r="O33" i="11" s="1"/>
  <c r="N32" i="11"/>
  <c r="P32" i="11" s="1"/>
  <c r="N31" i="11"/>
  <c r="P31" i="11" s="1"/>
  <c r="N30" i="11"/>
  <c r="P30" i="11" s="1"/>
  <c r="N29" i="11"/>
  <c r="P29" i="11" s="1"/>
  <c r="N28" i="11"/>
  <c r="P28" i="11" s="1"/>
  <c r="N27" i="11"/>
  <c r="P27" i="11" s="1"/>
  <c r="N26" i="11"/>
  <c r="O26" i="11" s="1"/>
  <c r="N25" i="11"/>
  <c r="O25" i="11" s="1"/>
  <c r="N24" i="11"/>
  <c r="P24" i="11" s="1"/>
  <c r="N23" i="11"/>
  <c r="P23" i="11" s="1"/>
  <c r="N22" i="11"/>
  <c r="P22" i="11" s="1"/>
  <c r="N21" i="11"/>
  <c r="P21" i="11" s="1"/>
  <c r="N20" i="11"/>
  <c r="P20" i="11" s="1"/>
  <c r="N19" i="11"/>
  <c r="P19" i="11" s="1"/>
  <c r="N18" i="11"/>
  <c r="O18" i="11" s="1"/>
  <c r="N17" i="11"/>
  <c r="O17" i="11" s="1"/>
  <c r="N16" i="11"/>
  <c r="P16" i="11" s="1"/>
  <c r="N15" i="11"/>
  <c r="P15" i="11" s="1"/>
  <c r="N14" i="11"/>
  <c r="P14" i="11" s="1"/>
  <c r="N13" i="11"/>
  <c r="P13" i="11" s="1"/>
  <c r="N12" i="11"/>
  <c r="P12" i="11" s="1"/>
  <c r="N11" i="11"/>
  <c r="P11" i="11" s="1"/>
  <c r="N10" i="11"/>
  <c r="O10" i="11" s="1"/>
  <c r="N9" i="11"/>
  <c r="O9" i="11" s="1"/>
  <c r="N8" i="11"/>
  <c r="P8" i="11" s="1"/>
  <c r="N7" i="11"/>
  <c r="P7" i="11" s="1"/>
  <c r="N6" i="11"/>
  <c r="P6" i="11" s="1"/>
  <c r="N5" i="11"/>
  <c r="P5" i="11" s="1"/>
  <c r="I34" i="11"/>
  <c r="K34" i="11" s="1"/>
  <c r="J33" i="11"/>
  <c r="I33" i="11"/>
  <c r="K33" i="11" s="1"/>
  <c r="I32" i="11"/>
  <c r="K32" i="11" s="1"/>
  <c r="I31" i="11"/>
  <c r="K31" i="11" s="1"/>
  <c r="I30" i="11"/>
  <c r="K30" i="11" s="1"/>
  <c r="I29" i="11"/>
  <c r="J29" i="11" s="1"/>
  <c r="I28" i="11"/>
  <c r="J28" i="11" s="1"/>
  <c r="I27" i="11"/>
  <c r="K27" i="11" s="1"/>
  <c r="I26" i="11"/>
  <c r="K26" i="11" s="1"/>
  <c r="I25" i="11"/>
  <c r="K25" i="11" s="1"/>
  <c r="I24" i="11"/>
  <c r="K24" i="11" s="1"/>
  <c r="I23" i="11"/>
  <c r="K23" i="11" s="1"/>
  <c r="I22" i="11"/>
  <c r="K22" i="11" s="1"/>
  <c r="I21" i="11"/>
  <c r="J21" i="11" s="1"/>
  <c r="I20" i="11"/>
  <c r="J20" i="11" s="1"/>
  <c r="I19" i="11"/>
  <c r="K19" i="11" s="1"/>
  <c r="I18" i="11"/>
  <c r="K18" i="11" s="1"/>
  <c r="I17" i="11"/>
  <c r="K17" i="11" s="1"/>
  <c r="I16" i="11"/>
  <c r="K16" i="11" s="1"/>
  <c r="I15" i="11"/>
  <c r="K15" i="11" s="1"/>
  <c r="I14" i="11"/>
  <c r="K14" i="11" s="1"/>
  <c r="I13" i="11"/>
  <c r="J13" i="11" s="1"/>
  <c r="I12" i="11"/>
  <c r="J12" i="11" s="1"/>
  <c r="I11" i="11"/>
  <c r="K11" i="11" s="1"/>
  <c r="I10" i="11"/>
  <c r="K10" i="11" s="1"/>
  <c r="I9" i="11"/>
  <c r="K9" i="11" s="1"/>
  <c r="I8" i="11"/>
  <c r="K8" i="11" s="1"/>
  <c r="I7" i="11"/>
  <c r="K7" i="11" s="1"/>
  <c r="I6" i="11"/>
  <c r="K6" i="11" s="1"/>
  <c r="I5" i="11"/>
  <c r="K5" i="11" s="1"/>
  <c r="D34" i="11"/>
  <c r="F34" i="11" s="1"/>
  <c r="D33" i="11"/>
  <c r="E33" i="11" s="1"/>
  <c r="D32" i="11"/>
  <c r="F32" i="11" s="1"/>
  <c r="D31" i="11"/>
  <c r="F31" i="11" s="1"/>
  <c r="D30" i="11"/>
  <c r="F30" i="11" s="1"/>
  <c r="D29" i="11"/>
  <c r="E29" i="11" s="1"/>
  <c r="D28" i="11"/>
  <c r="F28" i="11" s="1"/>
  <c r="D27" i="11"/>
  <c r="F27" i="11" s="1"/>
  <c r="D26" i="11"/>
  <c r="F26" i="11" s="1"/>
  <c r="D25" i="11"/>
  <c r="F25" i="11" s="1"/>
  <c r="D24" i="11"/>
  <c r="F24" i="11" s="1"/>
  <c r="D23" i="11"/>
  <c r="E23" i="11" s="1"/>
  <c r="D22" i="11"/>
  <c r="E22" i="11" s="1"/>
  <c r="D21" i="11"/>
  <c r="E21" i="11" s="1"/>
  <c r="D20" i="11"/>
  <c r="F20" i="11" s="1"/>
  <c r="D19" i="11"/>
  <c r="F19" i="11" s="1"/>
  <c r="D18" i="11"/>
  <c r="E18" i="11" s="1"/>
  <c r="D17" i="11"/>
  <c r="F17" i="11" s="1"/>
  <c r="D16" i="11"/>
  <c r="F16" i="11" s="1"/>
  <c r="D15" i="11"/>
  <c r="E15" i="11" s="1"/>
  <c r="D14" i="11"/>
  <c r="E14" i="11" s="1"/>
  <c r="D13" i="11"/>
  <c r="E13" i="11" s="1"/>
  <c r="D12" i="11"/>
  <c r="F12" i="11" s="1"/>
  <c r="D11" i="11"/>
  <c r="F11" i="11" s="1"/>
  <c r="D10" i="11"/>
  <c r="E10" i="11" s="1"/>
  <c r="D9" i="11"/>
  <c r="F9" i="11" s="1"/>
  <c r="D8" i="11"/>
  <c r="F8" i="11" s="1"/>
  <c r="D7" i="11"/>
  <c r="E7" i="11" s="1"/>
  <c r="D6" i="11"/>
  <c r="F6" i="11" s="1"/>
  <c r="D5" i="11"/>
  <c r="F5" i="11" s="1"/>
  <c r="S34" i="10"/>
  <c r="U34" i="10" s="1"/>
  <c r="S33" i="10"/>
  <c r="U33" i="10" s="1"/>
  <c r="S32" i="10"/>
  <c r="U32" i="10" s="1"/>
  <c r="U31" i="10"/>
  <c r="S31" i="10"/>
  <c r="T31" i="10" s="1"/>
  <c r="S30" i="10"/>
  <c r="U30" i="10" s="1"/>
  <c r="S29" i="10"/>
  <c r="T29" i="10" s="1"/>
  <c r="S28" i="10"/>
  <c r="U28" i="10" s="1"/>
  <c r="S27" i="10"/>
  <c r="U27" i="10" s="1"/>
  <c r="S26" i="10"/>
  <c r="U26" i="10" s="1"/>
  <c r="S25" i="10"/>
  <c r="U25" i="10" s="1"/>
  <c r="S24" i="10"/>
  <c r="U24" i="10" s="1"/>
  <c r="S23" i="10"/>
  <c r="U23" i="10" s="1"/>
  <c r="S22" i="10"/>
  <c r="U22" i="10" s="1"/>
  <c r="T21" i="10"/>
  <c r="S21" i="10"/>
  <c r="U21" i="10" s="1"/>
  <c r="U20" i="10"/>
  <c r="S20" i="10"/>
  <c r="T20" i="10" s="1"/>
  <c r="S19" i="10"/>
  <c r="U19" i="10" s="1"/>
  <c r="S18" i="10"/>
  <c r="U18" i="10" s="1"/>
  <c r="S17" i="10"/>
  <c r="U17" i="10" s="1"/>
  <c r="T16" i="10"/>
  <c r="S16" i="10"/>
  <c r="U16" i="10" s="1"/>
  <c r="S15" i="10"/>
  <c r="U15" i="10" s="1"/>
  <c r="S14" i="10"/>
  <c r="U14" i="10" s="1"/>
  <c r="U13" i="10"/>
  <c r="T13" i="10"/>
  <c r="S13" i="10"/>
  <c r="S12" i="10"/>
  <c r="U12" i="10" s="1"/>
  <c r="S11" i="10"/>
  <c r="U11" i="10" s="1"/>
  <c r="S10" i="10"/>
  <c r="U10" i="10" s="1"/>
  <c r="S9" i="10"/>
  <c r="U9" i="10" s="1"/>
  <c r="S8" i="10"/>
  <c r="U8" i="10" s="1"/>
  <c r="S7" i="10"/>
  <c r="U7" i="10" s="1"/>
  <c r="S6" i="10"/>
  <c r="U6" i="10" s="1"/>
  <c r="S5" i="10"/>
  <c r="U5" i="10" s="1"/>
  <c r="N34" i="10"/>
  <c r="P34" i="10" s="1"/>
  <c r="N33" i="10"/>
  <c r="P33" i="10" s="1"/>
  <c r="N32" i="10"/>
  <c r="P32" i="10" s="1"/>
  <c r="N31" i="10"/>
  <c r="P31" i="10" s="1"/>
  <c r="N30" i="10"/>
  <c r="P30" i="10" s="1"/>
  <c r="N29" i="10"/>
  <c r="O29" i="10" s="1"/>
  <c r="N28" i="10"/>
  <c r="O28" i="10" s="1"/>
  <c r="N27" i="10"/>
  <c r="P27" i="10" s="1"/>
  <c r="N26" i="10"/>
  <c r="P26" i="10" s="1"/>
  <c r="N25" i="10"/>
  <c r="P25" i="10" s="1"/>
  <c r="N24" i="10"/>
  <c r="P24" i="10" s="1"/>
  <c r="N23" i="10"/>
  <c r="P23" i="10" s="1"/>
  <c r="N22" i="10"/>
  <c r="P22" i="10" s="1"/>
  <c r="N21" i="10"/>
  <c r="O21" i="10" s="1"/>
  <c r="P20" i="10"/>
  <c r="N20" i="10"/>
  <c r="O20" i="10" s="1"/>
  <c r="N19" i="10"/>
  <c r="P19" i="10" s="1"/>
  <c r="N18" i="10"/>
  <c r="P18" i="10" s="1"/>
  <c r="N17" i="10"/>
  <c r="P17" i="10" s="1"/>
  <c r="N16" i="10"/>
  <c r="P16" i="10" s="1"/>
  <c r="N15" i="10"/>
  <c r="P15" i="10" s="1"/>
  <c r="N14" i="10"/>
  <c r="P14" i="10" s="1"/>
  <c r="N13" i="10"/>
  <c r="O13" i="10" s="1"/>
  <c r="P12" i="10"/>
  <c r="N12" i="10"/>
  <c r="O12" i="10" s="1"/>
  <c r="N11" i="10"/>
  <c r="P11" i="10" s="1"/>
  <c r="N10" i="10"/>
  <c r="P10" i="10" s="1"/>
  <c r="N9" i="10"/>
  <c r="P9" i="10" s="1"/>
  <c r="O8" i="10"/>
  <c r="N8" i="10"/>
  <c r="P8" i="10" s="1"/>
  <c r="N7" i="10"/>
  <c r="P7" i="10" s="1"/>
  <c r="N6" i="10"/>
  <c r="P6" i="10" s="1"/>
  <c r="P5" i="10"/>
  <c r="O5" i="10"/>
  <c r="N5" i="10"/>
  <c r="J34" i="10"/>
  <c r="I34" i="10"/>
  <c r="K34" i="10" s="1"/>
  <c r="I33" i="10"/>
  <c r="K33" i="10" s="1"/>
  <c r="J32" i="10"/>
  <c r="I32" i="10"/>
  <c r="K32" i="10" s="1"/>
  <c r="K31" i="10"/>
  <c r="J31" i="10"/>
  <c r="I31" i="10"/>
  <c r="J30" i="10"/>
  <c r="I30" i="10"/>
  <c r="K30" i="10" s="1"/>
  <c r="I29" i="10"/>
  <c r="J29" i="10" s="1"/>
  <c r="K28" i="10"/>
  <c r="I28" i="10"/>
  <c r="J28" i="10" s="1"/>
  <c r="I27" i="10"/>
  <c r="K27" i="10" s="1"/>
  <c r="I26" i="10"/>
  <c r="K26" i="10" s="1"/>
  <c r="I25" i="10"/>
  <c r="K25" i="10" s="1"/>
  <c r="I24" i="10"/>
  <c r="K24" i="10" s="1"/>
  <c r="I23" i="10"/>
  <c r="J23" i="10" s="1"/>
  <c r="I22" i="10"/>
  <c r="K22" i="10" s="1"/>
  <c r="I21" i="10"/>
  <c r="K21" i="10" s="1"/>
  <c r="K20" i="10"/>
  <c r="I20" i="10"/>
  <c r="J20" i="10" s="1"/>
  <c r="I19" i="10"/>
  <c r="K19" i="10" s="1"/>
  <c r="I18" i="10"/>
  <c r="K18" i="10" s="1"/>
  <c r="I17" i="10"/>
  <c r="K17" i="10" s="1"/>
  <c r="I16" i="10"/>
  <c r="K16" i="10" s="1"/>
  <c r="I15" i="10"/>
  <c r="K15" i="10" s="1"/>
  <c r="I14" i="10"/>
  <c r="K14" i="10" s="1"/>
  <c r="I13" i="10"/>
  <c r="J13" i="10" s="1"/>
  <c r="J12" i="10"/>
  <c r="I12" i="10"/>
  <c r="K12" i="10" s="1"/>
  <c r="I11" i="10"/>
  <c r="K11" i="10" s="1"/>
  <c r="I10" i="10"/>
  <c r="K10" i="10" s="1"/>
  <c r="I9" i="10"/>
  <c r="J9" i="10" s="1"/>
  <c r="I8" i="10"/>
  <c r="K8" i="10" s="1"/>
  <c r="J7" i="10"/>
  <c r="I7" i="10"/>
  <c r="K7" i="10" s="1"/>
  <c r="I6" i="10"/>
  <c r="K6" i="10" s="1"/>
  <c r="K5" i="10"/>
  <c r="I5" i="10"/>
  <c r="J5" i="10" s="1"/>
  <c r="D34" i="10"/>
  <c r="F34" i="10" s="1"/>
  <c r="D33" i="10"/>
  <c r="F33" i="10" s="1"/>
  <c r="F32" i="10"/>
  <c r="E32" i="10"/>
  <c r="D32" i="10"/>
  <c r="D31" i="10"/>
  <c r="F31" i="10" s="1"/>
  <c r="D30" i="10"/>
  <c r="E30" i="10" s="1"/>
  <c r="F29" i="10"/>
  <c r="D29" i="10"/>
  <c r="E29" i="10" s="1"/>
  <c r="F28" i="10"/>
  <c r="E28" i="10"/>
  <c r="D28" i="10"/>
  <c r="D27" i="10"/>
  <c r="E27" i="10" s="1"/>
  <c r="D26" i="10"/>
  <c r="F26" i="10" s="1"/>
  <c r="D25" i="10"/>
  <c r="F25" i="10" s="1"/>
  <c r="F24" i="10"/>
  <c r="D24" i="10"/>
  <c r="E24" i="10" s="1"/>
  <c r="E23" i="10"/>
  <c r="D23" i="10"/>
  <c r="F23" i="10" s="1"/>
  <c r="D22" i="10"/>
  <c r="F22" i="10" s="1"/>
  <c r="F21" i="10"/>
  <c r="D21" i="10"/>
  <c r="E21" i="10" s="1"/>
  <c r="F20" i="10"/>
  <c r="D20" i="10"/>
  <c r="E20" i="10" s="1"/>
  <c r="D19" i="10"/>
  <c r="F19" i="10" s="1"/>
  <c r="D18" i="10"/>
  <c r="F18" i="10" s="1"/>
  <c r="D17" i="10"/>
  <c r="F17" i="10" s="1"/>
  <c r="F16" i="10"/>
  <c r="D16" i="10"/>
  <c r="E16" i="10" s="1"/>
  <c r="D15" i="10"/>
  <c r="E15" i="10" s="1"/>
  <c r="D14" i="10"/>
  <c r="E14" i="10" s="1"/>
  <c r="D13" i="10"/>
  <c r="E13" i="10" s="1"/>
  <c r="D12" i="10"/>
  <c r="F12" i="10" s="1"/>
  <c r="D11" i="10"/>
  <c r="F11" i="10" s="1"/>
  <c r="E10" i="10"/>
  <c r="D10" i="10"/>
  <c r="F10" i="10" s="1"/>
  <c r="D9" i="10"/>
  <c r="F9" i="10" s="1"/>
  <c r="D8" i="10"/>
  <c r="F8" i="10" s="1"/>
  <c r="D7" i="10"/>
  <c r="E7" i="10" s="1"/>
  <c r="D6" i="10"/>
  <c r="F6" i="10" s="1"/>
  <c r="D5" i="10"/>
  <c r="F5" i="10" s="1"/>
  <c r="S34" i="8"/>
  <c r="U34" i="8" s="1"/>
  <c r="S33" i="8"/>
  <c r="U33" i="8" s="1"/>
  <c r="S32" i="8"/>
  <c r="U32" i="8" s="1"/>
  <c r="S31" i="8"/>
  <c r="T31" i="8" s="1"/>
  <c r="S30" i="8"/>
  <c r="U30" i="8" s="1"/>
  <c r="S29" i="8"/>
  <c r="T29" i="8" s="1"/>
  <c r="S28" i="8"/>
  <c r="U28" i="8" s="1"/>
  <c r="S27" i="8"/>
  <c r="U27" i="8" s="1"/>
  <c r="S26" i="8"/>
  <c r="U26" i="8" s="1"/>
  <c r="S25" i="8"/>
  <c r="U25" i="8" s="1"/>
  <c r="S24" i="8"/>
  <c r="U24" i="8" s="1"/>
  <c r="S23" i="8"/>
  <c r="U23" i="8" s="1"/>
  <c r="S22" i="8"/>
  <c r="U22" i="8" s="1"/>
  <c r="S21" i="8"/>
  <c r="T21" i="8" s="1"/>
  <c r="S20" i="8"/>
  <c r="U20" i="8" s="1"/>
  <c r="S19" i="8"/>
  <c r="U19" i="8" s="1"/>
  <c r="S18" i="8"/>
  <c r="U18" i="8" s="1"/>
  <c r="S17" i="8"/>
  <c r="U17" i="8" s="1"/>
  <c r="S16" i="8"/>
  <c r="U16" i="8" s="1"/>
  <c r="S15" i="8"/>
  <c r="T15" i="8" s="1"/>
  <c r="S14" i="8"/>
  <c r="U14" i="8" s="1"/>
  <c r="S13" i="8"/>
  <c r="T13" i="8" s="1"/>
  <c r="S12" i="8"/>
  <c r="U12" i="8" s="1"/>
  <c r="S11" i="8"/>
  <c r="U11" i="8" s="1"/>
  <c r="S10" i="8"/>
  <c r="U10" i="8" s="1"/>
  <c r="S9" i="8"/>
  <c r="U9" i="8" s="1"/>
  <c r="S8" i="8"/>
  <c r="U8" i="8" s="1"/>
  <c r="S7" i="8"/>
  <c r="U7" i="8" s="1"/>
  <c r="S6" i="8"/>
  <c r="T6" i="8" s="1"/>
  <c r="S5" i="8"/>
  <c r="T5" i="8" s="1"/>
  <c r="N34" i="8"/>
  <c r="P34" i="8" s="1"/>
  <c r="N33" i="8"/>
  <c r="P33" i="8" s="1"/>
  <c r="O32" i="8"/>
  <c r="N32" i="8"/>
  <c r="P32" i="8" s="1"/>
  <c r="N31" i="8"/>
  <c r="P31" i="8" s="1"/>
  <c r="N30" i="8"/>
  <c r="P30" i="8" s="1"/>
  <c r="N29" i="8"/>
  <c r="O29" i="8" s="1"/>
  <c r="N28" i="8"/>
  <c r="P28" i="8" s="1"/>
  <c r="N27" i="8"/>
  <c r="O27" i="8" s="1"/>
  <c r="N26" i="8"/>
  <c r="P26" i="8" s="1"/>
  <c r="N25" i="8"/>
  <c r="P25" i="8" s="1"/>
  <c r="N24" i="8"/>
  <c r="P24" i="8" s="1"/>
  <c r="N23" i="8"/>
  <c r="P23" i="8" s="1"/>
  <c r="N22" i="8"/>
  <c r="P22" i="8" s="1"/>
  <c r="P21" i="8"/>
  <c r="O21" i="8"/>
  <c r="N21" i="8"/>
  <c r="N20" i="8"/>
  <c r="P20" i="8" s="1"/>
  <c r="N19" i="8"/>
  <c r="O19" i="8" s="1"/>
  <c r="N18" i="8"/>
  <c r="P18" i="8" s="1"/>
  <c r="N17" i="8"/>
  <c r="O17" i="8" s="1"/>
  <c r="P16" i="8"/>
  <c r="O16" i="8"/>
  <c r="N16" i="8"/>
  <c r="N15" i="8"/>
  <c r="P15" i="8" s="1"/>
  <c r="N14" i="8"/>
  <c r="P14" i="8" s="1"/>
  <c r="N13" i="8"/>
  <c r="P13" i="8" s="1"/>
  <c r="N12" i="8"/>
  <c r="P12" i="8" s="1"/>
  <c r="N11" i="8"/>
  <c r="P11" i="8" s="1"/>
  <c r="N10" i="8"/>
  <c r="P10" i="8" s="1"/>
  <c r="N9" i="8"/>
  <c r="P9" i="8" s="1"/>
  <c r="N8" i="8"/>
  <c r="O8" i="8" s="1"/>
  <c r="N7" i="8"/>
  <c r="P7" i="8" s="1"/>
  <c r="N6" i="8"/>
  <c r="P6" i="8" s="1"/>
  <c r="N5" i="8"/>
  <c r="P5" i="8" s="1"/>
  <c r="I34" i="8"/>
  <c r="J34" i="8" s="1"/>
  <c r="I33" i="8"/>
  <c r="K33" i="8" s="1"/>
  <c r="I32" i="8"/>
  <c r="K32" i="8" s="1"/>
  <c r="I31" i="8"/>
  <c r="J31" i="8" s="1"/>
  <c r="I30" i="8"/>
  <c r="J30" i="8" s="1"/>
  <c r="I29" i="8"/>
  <c r="J29" i="8" s="1"/>
  <c r="I28" i="8"/>
  <c r="K28" i="8" s="1"/>
  <c r="I27" i="8"/>
  <c r="J27" i="8" s="1"/>
  <c r="I26" i="8"/>
  <c r="J26" i="8" s="1"/>
  <c r="I25" i="8"/>
  <c r="K25" i="8" s="1"/>
  <c r="I24" i="8"/>
  <c r="K24" i="8" s="1"/>
  <c r="I23" i="8"/>
  <c r="K23" i="8" s="1"/>
  <c r="I22" i="8"/>
  <c r="J22" i="8" s="1"/>
  <c r="I21" i="8"/>
  <c r="J21" i="8" s="1"/>
  <c r="I20" i="8"/>
  <c r="K20" i="8" s="1"/>
  <c r="I19" i="8"/>
  <c r="K19" i="8" s="1"/>
  <c r="I18" i="8"/>
  <c r="K18" i="8" s="1"/>
  <c r="I17" i="8"/>
  <c r="K17" i="8" s="1"/>
  <c r="I16" i="8"/>
  <c r="K16" i="8" s="1"/>
  <c r="I15" i="8"/>
  <c r="K15" i="8" s="1"/>
  <c r="I14" i="8"/>
  <c r="J14" i="8" s="1"/>
  <c r="I13" i="8"/>
  <c r="J13" i="8" s="1"/>
  <c r="I12" i="8"/>
  <c r="K12" i="8" s="1"/>
  <c r="I11" i="8"/>
  <c r="K11" i="8" s="1"/>
  <c r="I10" i="8"/>
  <c r="K10" i="8" s="1"/>
  <c r="I9" i="8"/>
  <c r="K9" i="8" s="1"/>
  <c r="I8" i="8"/>
  <c r="K8" i="8" s="1"/>
  <c r="I7" i="8"/>
  <c r="K7" i="8" s="1"/>
  <c r="I6" i="8"/>
  <c r="J6" i="8" s="1"/>
  <c r="I5" i="8"/>
  <c r="K5" i="8" s="1"/>
  <c r="D34" i="8"/>
  <c r="F34" i="8" s="1"/>
  <c r="D33" i="8"/>
  <c r="F33" i="8" s="1"/>
  <c r="D32" i="8"/>
  <c r="E32" i="8" s="1"/>
  <c r="D31" i="8"/>
  <c r="E31" i="8" s="1"/>
  <c r="D30" i="8"/>
  <c r="F30" i="8" s="1"/>
  <c r="D29" i="8"/>
  <c r="E29" i="8" s="1"/>
  <c r="E28" i="8"/>
  <c r="D28" i="8"/>
  <c r="F28" i="8" s="1"/>
  <c r="D27" i="8"/>
  <c r="F27" i="8" s="1"/>
  <c r="D26" i="8"/>
  <c r="F26" i="8" s="1"/>
  <c r="D25" i="8"/>
  <c r="F25" i="8" s="1"/>
  <c r="D24" i="8"/>
  <c r="F24" i="8" s="1"/>
  <c r="D23" i="8"/>
  <c r="F23" i="8" s="1"/>
  <c r="D22" i="8"/>
  <c r="F22" i="8" s="1"/>
  <c r="D21" i="8"/>
  <c r="E21" i="8" s="1"/>
  <c r="D20" i="8"/>
  <c r="E20" i="8" s="1"/>
  <c r="D19" i="8"/>
  <c r="F19" i="8" s="1"/>
  <c r="D18" i="8"/>
  <c r="F18" i="8" s="1"/>
  <c r="D17" i="8"/>
  <c r="F17" i="8" s="1"/>
  <c r="D16" i="8"/>
  <c r="F16" i="8" s="1"/>
  <c r="D15" i="8"/>
  <c r="E15" i="8" s="1"/>
  <c r="D14" i="8"/>
  <c r="F14" i="8" s="1"/>
  <c r="D13" i="8"/>
  <c r="E13" i="8" s="1"/>
  <c r="D12" i="8"/>
  <c r="F12" i="8" s="1"/>
  <c r="D11" i="8"/>
  <c r="F11" i="8" s="1"/>
  <c r="D10" i="8"/>
  <c r="F10" i="8" s="1"/>
  <c r="D9" i="8"/>
  <c r="F9" i="8" s="1"/>
  <c r="D8" i="8"/>
  <c r="E8" i="8" s="1"/>
  <c r="F7" i="8"/>
  <c r="D7" i="8"/>
  <c r="E7" i="8" s="1"/>
  <c r="E6" i="8"/>
  <c r="D6" i="8"/>
  <c r="F6" i="8" s="1"/>
  <c r="D5" i="8"/>
  <c r="E5" i="8" s="1"/>
  <c r="U34" i="9"/>
  <c r="S34" i="9"/>
  <c r="T34" i="9" s="1"/>
  <c r="N34" i="9"/>
  <c r="O34" i="9" s="1"/>
  <c r="I34" i="9"/>
  <c r="K34" i="9" s="1"/>
  <c r="D34" i="9"/>
  <c r="F34" i="9" s="1"/>
  <c r="S33" i="9"/>
  <c r="U33" i="9" s="1"/>
  <c r="N33" i="9"/>
  <c r="P33" i="9" s="1"/>
  <c r="I33" i="9"/>
  <c r="J33" i="9" s="1"/>
  <c r="D33" i="9"/>
  <c r="F33" i="9" s="1"/>
  <c r="S32" i="9"/>
  <c r="T32" i="9" s="1"/>
  <c r="N32" i="9"/>
  <c r="O32" i="9" s="1"/>
  <c r="I32" i="9"/>
  <c r="K32" i="9" s="1"/>
  <c r="D32" i="9"/>
  <c r="F32" i="9" s="1"/>
  <c r="S31" i="9"/>
  <c r="U31" i="9" s="1"/>
  <c r="N31" i="9"/>
  <c r="P31" i="9" s="1"/>
  <c r="K31" i="9"/>
  <c r="I31" i="9"/>
  <c r="J31" i="9" s="1"/>
  <c r="D31" i="9"/>
  <c r="F31" i="9" s="1"/>
  <c r="S30" i="9"/>
  <c r="T30" i="9" s="1"/>
  <c r="N30" i="9"/>
  <c r="O30" i="9" s="1"/>
  <c r="I30" i="9"/>
  <c r="K30" i="9" s="1"/>
  <c r="E30" i="9"/>
  <c r="D30" i="9"/>
  <c r="F30" i="9" s="1"/>
  <c r="S29" i="9"/>
  <c r="U29" i="9" s="1"/>
  <c r="O29" i="9"/>
  <c r="N29" i="9"/>
  <c r="P29" i="9" s="1"/>
  <c r="I29" i="9"/>
  <c r="J29" i="9" s="1"/>
  <c r="D29" i="9"/>
  <c r="F29" i="9" s="1"/>
  <c r="S28" i="9"/>
  <c r="T28" i="9" s="1"/>
  <c r="N28" i="9"/>
  <c r="O28" i="9" s="1"/>
  <c r="I28" i="9"/>
  <c r="K28" i="9" s="1"/>
  <c r="D28" i="9"/>
  <c r="F28" i="9" s="1"/>
  <c r="S27" i="9"/>
  <c r="U27" i="9" s="1"/>
  <c r="N27" i="9"/>
  <c r="P27" i="9" s="1"/>
  <c r="I27" i="9"/>
  <c r="K27" i="9" s="1"/>
  <c r="D27" i="9"/>
  <c r="F27" i="9" s="1"/>
  <c r="U26" i="9"/>
  <c r="S26" i="9"/>
  <c r="T26" i="9" s="1"/>
  <c r="N26" i="9"/>
  <c r="O26" i="9" s="1"/>
  <c r="I26" i="9"/>
  <c r="K26" i="9" s="1"/>
  <c r="D26" i="9"/>
  <c r="F26" i="9" s="1"/>
  <c r="S25" i="9"/>
  <c r="U25" i="9" s="1"/>
  <c r="N25" i="9"/>
  <c r="P25" i="9" s="1"/>
  <c r="J25" i="9"/>
  <c r="I25" i="9"/>
  <c r="K25" i="9" s="1"/>
  <c r="D25" i="9"/>
  <c r="E25" i="9" s="1"/>
  <c r="S24" i="9"/>
  <c r="T24" i="9" s="1"/>
  <c r="N24" i="9"/>
  <c r="O24" i="9" s="1"/>
  <c r="I24" i="9"/>
  <c r="K24" i="9" s="1"/>
  <c r="F24" i="9"/>
  <c r="E24" i="9"/>
  <c r="D24" i="9"/>
  <c r="S23" i="9"/>
  <c r="U23" i="9" s="1"/>
  <c r="N23" i="9"/>
  <c r="P23" i="9" s="1"/>
  <c r="I23" i="9"/>
  <c r="K23" i="9" s="1"/>
  <c r="F23" i="9"/>
  <c r="E23" i="9"/>
  <c r="D23" i="9"/>
  <c r="S22" i="9"/>
  <c r="T22" i="9" s="1"/>
  <c r="N22" i="9"/>
  <c r="O22" i="9" s="1"/>
  <c r="I22" i="9"/>
  <c r="K22" i="9" s="1"/>
  <c r="F22" i="9"/>
  <c r="E22" i="9"/>
  <c r="D22" i="9"/>
  <c r="S21" i="9"/>
  <c r="U21" i="9" s="1"/>
  <c r="N21" i="9"/>
  <c r="P21" i="9" s="1"/>
  <c r="I21" i="9"/>
  <c r="K21" i="9" s="1"/>
  <c r="D21" i="9"/>
  <c r="F21" i="9" s="1"/>
  <c r="S20" i="9"/>
  <c r="T20" i="9" s="1"/>
  <c r="N20" i="9"/>
  <c r="O20" i="9" s="1"/>
  <c r="I20" i="9"/>
  <c r="K20" i="9" s="1"/>
  <c r="D20" i="9"/>
  <c r="F20" i="9" s="1"/>
  <c r="S19" i="9"/>
  <c r="U19" i="9" s="1"/>
  <c r="N19" i="9"/>
  <c r="P19" i="9" s="1"/>
  <c r="I19" i="9"/>
  <c r="K19" i="9" s="1"/>
  <c r="D19" i="9"/>
  <c r="F19" i="9" s="1"/>
  <c r="U18" i="9"/>
  <c r="S18" i="9"/>
  <c r="T18" i="9" s="1"/>
  <c r="N18" i="9"/>
  <c r="O18" i="9" s="1"/>
  <c r="I18" i="9"/>
  <c r="K18" i="9" s="1"/>
  <c r="D18" i="9"/>
  <c r="F18" i="9" s="1"/>
  <c r="S17" i="9"/>
  <c r="U17" i="9" s="1"/>
  <c r="N17" i="9"/>
  <c r="P17" i="9" s="1"/>
  <c r="I17" i="9"/>
  <c r="K17" i="9" s="1"/>
  <c r="D17" i="9"/>
  <c r="F17" i="9" s="1"/>
  <c r="S16" i="9"/>
  <c r="T16" i="9" s="1"/>
  <c r="N16" i="9"/>
  <c r="O16" i="9" s="1"/>
  <c r="I16" i="9"/>
  <c r="K16" i="9" s="1"/>
  <c r="D16" i="9"/>
  <c r="F16" i="9" s="1"/>
  <c r="S15" i="9"/>
  <c r="U15" i="9" s="1"/>
  <c r="N15" i="9"/>
  <c r="P15" i="9" s="1"/>
  <c r="I15" i="9"/>
  <c r="K15" i="9" s="1"/>
  <c r="D15" i="9"/>
  <c r="F15" i="9" s="1"/>
  <c r="S14" i="9"/>
  <c r="T14" i="9" s="1"/>
  <c r="N14" i="9"/>
  <c r="O14" i="9" s="1"/>
  <c r="I14" i="9"/>
  <c r="K14" i="9" s="1"/>
  <c r="D14" i="9"/>
  <c r="F14" i="9" s="1"/>
  <c r="S13" i="9"/>
  <c r="U13" i="9" s="1"/>
  <c r="N13" i="9"/>
  <c r="P13" i="9" s="1"/>
  <c r="I13" i="9"/>
  <c r="K13" i="9" s="1"/>
  <c r="D13" i="9"/>
  <c r="F13" i="9" s="1"/>
  <c r="S12" i="9"/>
  <c r="T12" i="9" s="1"/>
  <c r="N12" i="9"/>
  <c r="O12" i="9" s="1"/>
  <c r="I12" i="9"/>
  <c r="K12" i="9" s="1"/>
  <c r="D12" i="9"/>
  <c r="F12" i="9" s="1"/>
  <c r="S11" i="9"/>
  <c r="U11" i="9" s="1"/>
  <c r="N11" i="9"/>
  <c r="P11" i="9" s="1"/>
  <c r="I11" i="9"/>
  <c r="K11" i="9" s="1"/>
  <c r="D11" i="9"/>
  <c r="F11" i="9" s="1"/>
  <c r="S10" i="9"/>
  <c r="T10" i="9" s="1"/>
  <c r="N10" i="9"/>
  <c r="O10" i="9" s="1"/>
  <c r="I10" i="9"/>
  <c r="K10" i="9" s="1"/>
  <c r="D10" i="9"/>
  <c r="F10" i="9" s="1"/>
  <c r="S9" i="9"/>
  <c r="U9" i="9" s="1"/>
  <c r="N9" i="9"/>
  <c r="P9" i="9" s="1"/>
  <c r="I9" i="9"/>
  <c r="J9" i="9" s="1"/>
  <c r="D9" i="9"/>
  <c r="F9" i="9" s="1"/>
  <c r="S8" i="9"/>
  <c r="T8" i="9" s="1"/>
  <c r="N8" i="9"/>
  <c r="O8" i="9" s="1"/>
  <c r="I8" i="9"/>
  <c r="K8" i="9" s="1"/>
  <c r="D8" i="9"/>
  <c r="F8" i="9" s="1"/>
  <c r="S7" i="9"/>
  <c r="U7" i="9" s="1"/>
  <c r="N7" i="9"/>
  <c r="P7" i="9" s="1"/>
  <c r="K7" i="9"/>
  <c r="I7" i="9"/>
  <c r="J7" i="9" s="1"/>
  <c r="E7" i="9"/>
  <c r="D7" i="9"/>
  <c r="F7" i="9" s="1"/>
  <c r="S6" i="9"/>
  <c r="T6" i="9" s="1"/>
  <c r="N6" i="9"/>
  <c r="O6" i="9" s="1"/>
  <c r="I6" i="9"/>
  <c r="K6" i="9" s="1"/>
  <c r="D6" i="9"/>
  <c r="F6" i="9" s="1"/>
  <c r="S5" i="9"/>
  <c r="U5" i="9" s="1"/>
  <c r="N5" i="9"/>
  <c r="P5" i="9" s="1"/>
  <c r="I5" i="9"/>
  <c r="K5" i="9" s="1"/>
  <c r="D5" i="9"/>
  <c r="F5" i="9" s="1"/>
  <c r="K23" i="10" l="1"/>
  <c r="O7" i="10"/>
  <c r="O24" i="10"/>
  <c r="T23" i="10"/>
  <c r="J8" i="10"/>
  <c r="K13" i="10"/>
  <c r="J18" i="10"/>
  <c r="O31" i="10"/>
  <c r="K9" i="10"/>
  <c r="J14" i="10"/>
  <c r="O15" i="10"/>
  <c r="O32" i="10"/>
  <c r="T24" i="10"/>
  <c r="E12" i="10"/>
  <c r="E31" i="10"/>
  <c r="O16" i="10"/>
  <c r="P28" i="10"/>
  <c r="F7" i="10"/>
  <c r="J16" i="10"/>
  <c r="O23" i="10"/>
  <c r="F8" i="8"/>
  <c r="E22" i="8"/>
  <c r="J32" i="8"/>
  <c r="F5" i="8"/>
  <c r="F31" i="8"/>
  <c r="U6" i="8"/>
  <c r="K30" i="8"/>
  <c r="F20" i="8"/>
  <c r="F32" i="8"/>
  <c r="O20" i="8"/>
  <c r="O25" i="8"/>
  <c r="T7" i="8"/>
  <c r="K29" i="8"/>
  <c r="K26" i="8"/>
  <c r="K31" i="8"/>
  <c r="U15" i="8"/>
  <c r="E8" i="10"/>
  <c r="J10" i="10"/>
  <c r="J21" i="10"/>
  <c r="J24" i="10"/>
  <c r="P13" i="10"/>
  <c r="P21" i="10"/>
  <c r="P29" i="10"/>
  <c r="T6" i="10"/>
  <c r="T10" i="10"/>
  <c r="T28" i="10"/>
  <c r="E5" i="10"/>
  <c r="F13" i="10"/>
  <c r="K29" i="10"/>
  <c r="O6" i="10"/>
  <c r="O10" i="10"/>
  <c r="O14" i="10"/>
  <c r="O18" i="10"/>
  <c r="O22" i="10"/>
  <c r="O26" i="10"/>
  <c r="O30" i="10"/>
  <c r="O34" i="10"/>
  <c r="T7" i="10"/>
  <c r="T14" i="10"/>
  <c r="T18" i="10"/>
  <c r="T32" i="10"/>
  <c r="E18" i="10"/>
  <c r="E26" i="10"/>
  <c r="E34" i="10"/>
  <c r="J15" i="10"/>
  <c r="J22" i="10"/>
  <c r="J26" i="10"/>
  <c r="U29" i="10"/>
  <c r="T12" i="10"/>
  <c r="T15" i="10"/>
  <c r="T22" i="10"/>
  <c r="T26" i="10"/>
  <c r="F15" i="10"/>
  <c r="T5" i="10"/>
  <c r="T8" i="10"/>
  <c r="T30" i="10"/>
  <c r="T34" i="10"/>
  <c r="U21" i="12"/>
  <c r="E26" i="12"/>
  <c r="J8" i="12"/>
  <c r="K12" i="12"/>
  <c r="K29" i="12"/>
  <c r="O7" i="12"/>
  <c r="O10" i="12"/>
  <c r="P22" i="12"/>
  <c r="T6" i="12"/>
  <c r="T14" i="12"/>
  <c r="T17" i="12"/>
  <c r="U29" i="12"/>
  <c r="T32" i="12"/>
  <c r="E6" i="12"/>
  <c r="E22" i="12"/>
  <c r="E30" i="12"/>
  <c r="T9" i="12"/>
  <c r="E34" i="12"/>
  <c r="O33" i="12"/>
  <c r="E14" i="12"/>
  <c r="E31" i="12"/>
  <c r="O15" i="12"/>
  <c r="T25" i="12"/>
  <c r="K26" i="12"/>
  <c r="O26" i="12"/>
  <c r="F12" i="12"/>
  <c r="F20" i="12"/>
  <c r="F28" i="12"/>
  <c r="J10" i="12"/>
  <c r="J14" i="12"/>
  <c r="K18" i="12"/>
  <c r="O8" i="12"/>
  <c r="P23" i="12"/>
  <c r="O31" i="12"/>
  <c r="O34" i="12"/>
  <c r="U7" i="12"/>
  <c r="T15" i="12"/>
  <c r="U18" i="12"/>
  <c r="T26" i="12"/>
  <c r="U30" i="12"/>
  <c r="J16" i="12"/>
  <c r="O17" i="12"/>
  <c r="T24" i="12"/>
  <c r="E10" i="12"/>
  <c r="E18" i="12"/>
  <c r="O30" i="12"/>
  <c r="E15" i="12"/>
  <c r="E23" i="12"/>
  <c r="J34" i="12"/>
  <c r="T22" i="12"/>
  <c r="J22" i="12"/>
  <c r="U10" i="12"/>
  <c r="T33" i="12"/>
  <c r="E5" i="12"/>
  <c r="E8" i="12"/>
  <c r="E16" i="12"/>
  <c r="E24" i="12"/>
  <c r="E32" i="12"/>
  <c r="J6" i="12"/>
  <c r="K23" i="12"/>
  <c r="K31" i="12"/>
  <c r="P13" i="12"/>
  <c r="O16" i="12"/>
  <c r="T23" i="12"/>
  <c r="T34" i="12"/>
  <c r="O25" i="12"/>
  <c r="E7" i="12"/>
  <c r="O18" i="12"/>
  <c r="K5" i="12"/>
  <c r="J30" i="12"/>
  <c r="F13" i="12"/>
  <c r="P21" i="12"/>
  <c r="T8" i="12"/>
  <c r="P14" i="9"/>
  <c r="E19" i="9"/>
  <c r="E31" i="9"/>
  <c r="P32" i="9"/>
  <c r="P8" i="9"/>
  <c r="J13" i="9"/>
  <c r="U28" i="9"/>
  <c r="U6" i="9"/>
  <c r="K9" i="9"/>
  <c r="U22" i="9"/>
  <c r="F25" i="9"/>
  <c r="P26" i="9"/>
  <c r="K29" i="9"/>
  <c r="P30" i="9"/>
  <c r="K33" i="9"/>
  <c r="P10" i="9"/>
  <c r="O13" i="9"/>
  <c r="E17" i="9"/>
  <c r="P22" i="9"/>
  <c r="O23" i="9"/>
  <c r="O27" i="9"/>
  <c r="O7" i="9"/>
  <c r="P18" i="9"/>
  <c r="O19" i="9"/>
  <c r="E11" i="9"/>
  <c r="U12" i="9"/>
  <c r="J17" i="9"/>
  <c r="T11" i="12"/>
  <c r="T19" i="12"/>
  <c r="T27" i="12"/>
  <c r="T12" i="12"/>
  <c r="T20" i="12"/>
  <c r="T28" i="12"/>
  <c r="O11" i="12"/>
  <c r="O19" i="12"/>
  <c r="O27" i="12"/>
  <c r="O12" i="12"/>
  <c r="O20" i="12"/>
  <c r="O28" i="12"/>
  <c r="O5" i="12"/>
  <c r="J11" i="12"/>
  <c r="J19" i="12"/>
  <c r="J27" i="12"/>
  <c r="J9" i="12"/>
  <c r="J17" i="12"/>
  <c r="J25" i="12"/>
  <c r="J33" i="12"/>
  <c r="K21" i="12"/>
  <c r="K13" i="12"/>
  <c r="E11" i="12"/>
  <c r="E19" i="12"/>
  <c r="E27" i="12"/>
  <c r="E9" i="12"/>
  <c r="E17" i="12"/>
  <c r="E25" i="12"/>
  <c r="E33" i="12"/>
  <c r="J14" i="11"/>
  <c r="T30" i="11"/>
  <c r="J30" i="11"/>
  <c r="E8" i="11"/>
  <c r="O8" i="11"/>
  <c r="J25" i="11"/>
  <c r="J31" i="11"/>
  <c r="T22" i="11"/>
  <c r="O24" i="11"/>
  <c r="J22" i="11"/>
  <c r="P33" i="11"/>
  <c r="F22" i="11"/>
  <c r="J5" i="11"/>
  <c r="J9" i="11"/>
  <c r="J15" i="11"/>
  <c r="O16" i="11"/>
  <c r="T6" i="11"/>
  <c r="T23" i="11"/>
  <c r="O32" i="11"/>
  <c r="T7" i="11"/>
  <c r="E24" i="11"/>
  <c r="J6" i="11"/>
  <c r="J17" i="11"/>
  <c r="J23" i="11"/>
  <c r="T14" i="11"/>
  <c r="T31" i="11"/>
  <c r="F33" i="11"/>
  <c r="J7" i="11"/>
  <c r="T15" i="11"/>
  <c r="E6" i="11"/>
  <c r="E17" i="11"/>
  <c r="K12" i="11"/>
  <c r="K20" i="11"/>
  <c r="K28" i="11"/>
  <c r="O6" i="11"/>
  <c r="P10" i="11"/>
  <c r="O14" i="11"/>
  <c r="P18" i="11"/>
  <c r="O22" i="11"/>
  <c r="P26" i="11"/>
  <c r="O30" i="11"/>
  <c r="P34" i="11"/>
  <c r="F13" i="11"/>
  <c r="J8" i="11"/>
  <c r="K13" i="11"/>
  <c r="J16" i="11"/>
  <c r="K21" i="11"/>
  <c r="J24" i="11"/>
  <c r="K29" i="11"/>
  <c r="J32" i="11"/>
  <c r="U5" i="11"/>
  <c r="T8" i="11"/>
  <c r="U13" i="11"/>
  <c r="T16" i="11"/>
  <c r="U21" i="11"/>
  <c r="T24" i="11"/>
  <c r="U29" i="11"/>
  <c r="T32" i="11"/>
  <c r="F18" i="11"/>
  <c r="O12" i="11"/>
  <c r="O20" i="11"/>
  <c r="O28" i="11"/>
  <c r="E5" i="11"/>
  <c r="F15" i="11"/>
  <c r="O13" i="11"/>
  <c r="O21" i="11"/>
  <c r="O29" i="11"/>
  <c r="T10" i="11"/>
  <c r="T18" i="11"/>
  <c r="T26" i="11"/>
  <c r="T34" i="11"/>
  <c r="E20" i="11"/>
  <c r="P9" i="11"/>
  <c r="P17" i="11"/>
  <c r="P25" i="11"/>
  <c r="T11" i="11"/>
  <c r="T19" i="11"/>
  <c r="T27" i="11"/>
  <c r="T9" i="11"/>
  <c r="T17" i="11"/>
  <c r="T25" i="11"/>
  <c r="T33" i="11"/>
  <c r="T12" i="11"/>
  <c r="T20" i="11"/>
  <c r="T28" i="11"/>
  <c r="O11" i="11"/>
  <c r="O19" i="11"/>
  <c r="O27" i="11"/>
  <c r="O7" i="11"/>
  <c r="O15" i="11"/>
  <c r="O23" i="11"/>
  <c r="O31" i="11"/>
  <c r="O5" i="11"/>
  <c r="J11" i="11"/>
  <c r="J19" i="11"/>
  <c r="J27" i="11"/>
  <c r="J10" i="11"/>
  <c r="J18" i="11"/>
  <c r="J26" i="11"/>
  <c r="J34" i="11"/>
  <c r="E32" i="11"/>
  <c r="F7" i="11"/>
  <c r="F10" i="11"/>
  <c r="F14" i="11"/>
  <c r="E25" i="11"/>
  <c r="F29" i="11"/>
  <c r="E28" i="11"/>
  <c r="F21" i="11"/>
  <c r="E12" i="11"/>
  <c r="E26" i="11"/>
  <c r="E30" i="11"/>
  <c r="E9" i="11"/>
  <c r="E16" i="11"/>
  <c r="F23" i="11"/>
  <c r="E34" i="11"/>
  <c r="E11" i="11"/>
  <c r="E19" i="11"/>
  <c r="E27" i="11"/>
  <c r="E31" i="11"/>
  <c r="J10" i="8"/>
  <c r="P29" i="8"/>
  <c r="T30" i="8"/>
  <c r="J5" i="8"/>
  <c r="K22" i="8"/>
  <c r="K27" i="8"/>
  <c r="T10" i="8"/>
  <c r="E16" i="8"/>
  <c r="K6" i="8"/>
  <c r="J18" i="8"/>
  <c r="P8" i="8"/>
  <c r="T22" i="8"/>
  <c r="T26" i="8"/>
  <c r="F21" i="8"/>
  <c r="E18" i="8"/>
  <c r="K14" i="8"/>
  <c r="T14" i="8"/>
  <c r="T18" i="8"/>
  <c r="T23" i="8"/>
  <c r="T34" i="8"/>
  <c r="E10" i="8"/>
  <c r="E14" i="8"/>
  <c r="F29" i="8"/>
  <c r="O12" i="8"/>
  <c r="U31" i="8"/>
  <c r="E26" i="8"/>
  <c r="E30" i="8"/>
  <c r="O13" i="8"/>
  <c r="T8" i="8"/>
  <c r="T16" i="8"/>
  <c r="T24" i="8"/>
  <c r="T32" i="8"/>
  <c r="E12" i="8"/>
  <c r="F15" i="8"/>
  <c r="E23" i="8"/>
  <c r="E34" i="8"/>
  <c r="J7" i="8"/>
  <c r="J15" i="8"/>
  <c r="J23" i="8"/>
  <c r="K34" i="8"/>
  <c r="O9" i="8"/>
  <c r="P17" i="8"/>
  <c r="U5" i="8"/>
  <c r="U13" i="8"/>
  <c r="U21" i="8"/>
  <c r="U29" i="8"/>
  <c r="F13" i="8"/>
  <c r="E24" i="8"/>
  <c r="J8" i="8"/>
  <c r="K13" i="8"/>
  <c r="J16" i="8"/>
  <c r="K21" i="8"/>
  <c r="J24" i="8"/>
  <c r="O24" i="8"/>
  <c r="O28" i="8"/>
  <c r="T11" i="10"/>
  <c r="T19" i="10"/>
  <c r="T27" i="10"/>
  <c r="T9" i="10"/>
  <c r="T17" i="10"/>
  <c r="T25" i="10"/>
  <c r="T33" i="10"/>
  <c r="O11" i="10"/>
  <c r="O19" i="10"/>
  <c r="O27" i="10"/>
  <c r="O9" i="10"/>
  <c r="O17" i="10"/>
  <c r="O25" i="10"/>
  <c r="O33" i="10"/>
  <c r="J11" i="10"/>
  <c r="J19" i="10"/>
  <c r="J27" i="10"/>
  <c r="J6" i="10"/>
  <c r="J17" i="10"/>
  <c r="J25" i="10"/>
  <c r="J33" i="10"/>
  <c r="E11" i="10"/>
  <c r="E19" i="10"/>
  <c r="E6" i="10"/>
  <c r="E22" i="10"/>
  <c r="F27" i="10"/>
  <c r="E9" i="10"/>
  <c r="F14" i="10"/>
  <c r="E17" i="10"/>
  <c r="E25" i="10"/>
  <c r="F30" i="10"/>
  <c r="E33" i="10"/>
  <c r="J5" i="9"/>
  <c r="P6" i="9"/>
  <c r="U10" i="9"/>
  <c r="O11" i="9"/>
  <c r="E15" i="9"/>
  <c r="J21" i="9"/>
  <c r="E26" i="9"/>
  <c r="E27" i="9"/>
  <c r="U30" i="9"/>
  <c r="O31" i="9"/>
  <c r="P34" i="9"/>
  <c r="U8" i="9"/>
  <c r="O9" i="9"/>
  <c r="E13" i="9"/>
  <c r="J19" i="9"/>
  <c r="P20" i="9"/>
  <c r="J23" i="9"/>
  <c r="E28" i="9"/>
  <c r="E29" i="9"/>
  <c r="U32" i="9"/>
  <c r="O33" i="9"/>
  <c r="O5" i="9"/>
  <c r="E9" i="9"/>
  <c r="J15" i="9"/>
  <c r="P16" i="9"/>
  <c r="U20" i="9"/>
  <c r="O21" i="9"/>
  <c r="P24" i="9"/>
  <c r="J27" i="9"/>
  <c r="E32" i="9"/>
  <c r="E33" i="9"/>
  <c r="E34" i="9"/>
  <c r="E5" i="9"/>
  <c r="J11" i="9"/>
  <c r="P12" i="9"/>
  <c r="U16" i="9"/>
  <c r="O17" i="9"/>
  <c r="E21" i="9"/>
  <c r="U24" i="9"/>
  <c r="O25" i="9"/>
  <c r="P28" i="9"/>
  <c r="U14" i="9"/>
  <c r="O15" i="9"/>
  <c r="T11" i="8"/>
  <c r="T19" i="8"/>
  <c r="T27" i="8"/>
  <c r="T9" i="8"/>
  <c r="T17" i="8"/>
  <c r="T25" i="8"/>
  <c r="T33" i="8"/>
  <c r="T12" i="8"/>
  <c r="T20" i="8"/>
  <c r="T28" i="8"/>
  <c r="O11" i="8"/>
  <c r="O6" i="8"/>
  <c r="O14" i="8"/>
  <c r="P19" i="8"/>
  <c r="O22" i="8"/>
  <c r="P27" i="8"/>
  <c r="O30" i="8"/>
  <c r="O33" i="8"/>
  <c r="O7" i="8"/>
  <c r="O15" i="8"/>
  <c r="O23" i="8"/>
  <c r="O31" i="8"/>
  <c r="O10" i="8"/>
  <c r="O18" i="8"/>
  <c r="O26" i="8"/>
  <c r="O34" i="8"/>
  <c r="O5" i="8"/>
  <c r="J11" i="8"/>
  <c r="J19" i="8"/>
  <c r="J9" i="8"/>
  <c r="J17" i="8"/>
  <c r="J25" i="8"/>
  <c r="J33" i="8"/>
  <c r="J12" i="8"/>
  <c r="J20" i="8"/>
  <c r="J28" i="8"/>
  <c r="E11" i="8"/>
  <c r="E19" i="8"/>
  <c r="E27" i="8"/>
  <c r="E9" i="8"/>
  <c r="E17" i="8"/>
  <c r="E25" i="8"/>
  <c r="E33" i="8"/>
  <c r="J6" i="9"/>
  <c r="J8" i="9"/>
  <c r="J10" i="9"/>
  <c r="J12" i="9"/>
  <c r="J14" i="9"/>
  <c r="J16" i="9"/>
  <c r="J18" i="9"/>
  <c r="J20" i="9"/>
  <c r="J22" i="9"/>
  <c r="J24" i="9"/>
  <c r="J26" i="9"/>
  <c r="J28" i="9"/>
  <c r="J30" i="9"/>
  <c r="J32" i="9"/>
  <c r="J34" i="9"/>
  <c r="T5" i="9"/>
  <c r="T7" i="9"/>
  <c r="T9" i="9"/>
  <c r="T11" i="9"/>
  <c r="T13" i="9"/>
  <c r="T15" i="9"/>
  <c r="T17" i="9"/>
  <c r="T19" i="9"/>
  <c r="T21" i="9"/>
  <c r="T23" i="9"/>
  <c r="T25" i="9"/>
  <c r="T27" i="9"/>
  <c r="T29" i="9"/>
  <c r="T31" i="9"/>
  <c r="T33" i="9"/>
  <c r="E8" i="9"/>
  <c r="E10" i="9"/>
  <c r="E12" i="9"/>
  <c r="E14" i="9"/>
  <c r="E16" i="9"/>
  <c r="E18" i="9"/>
  <c r="E20" i="9"/>
  <c r="E6" i="9"/>
</calcChain>
</file>

<file path=xl/sharedStrings.xml><?xml version="1.0" encoding="utf-8"?>
<sst xmlns="http://schemas.openxmlformats.org/spreadsheetml/2006/main" count="225" uniqueCount="28">
  <si>
    <t>BB1</t>
  </si>
  <si>
    <t>BB2</t>
  </si>
  <si>
    <t>BB3</t>
  </si>
  <si>
    <t>BB4</t>
  </si>
  <si>
    <t>B1A</t>
  </si>
  <si>
    <t>B2A</t>
  </si>
  <si>
    <t>B3A</t>
  </si>
  <si>
    <t>B4A</t>
  </si>
  <si>
    <t>B1B</t>
  </si>
  <si>
    <t>B2B</t>
  </si>
  <si>
    <t>B3B</t>
  </si>
  <si>
    <t>B4B</t>
  </si>
  <si>
    <t>B1C</t>
  </si>
  <si>
    <t>B2C</t>
  </si>
  <si>
    <t>B3C</t>
  </si>
  <si>
    <t>B4C</t>
  </si>
  <si>
    <t>B1D</t>
  </si>
  <si>
    <t>B2D</t>
  </si>
  <si>
    <t>B3D</t>
  </si>
  <si>
    <t>B4D</t>
  </si>
  <si>
    <t>oud</t>
  </si>
  <si>
    <t>nieuw</t>
  </si>
  <si>
    <t>verschil</t>
  </si>
  <si>
    <t>bruto/maand</t>
  </si>
  <si>
    <t>netto/maand</t>
  </si>
  <si>
    <t>100% basis</t>
  </si>
  <si>
    <t>index</t>
  </si>
  <si>
    <t>Loonschalen CALOG - Niveau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</si>
</sst>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8" x14ac:knownFonts="1">
    <font>
      <sz val="10"/>
      <color rgb="FF000000"/>
      <name val="Times New Roman"/>
      <charset val="204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b/>
      <sz val="2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3" fillId="0" borderId="0" xfId="0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top" shrinkToFit="1"/>
    </xf>
    <xf numFmtId="4" fontId="2" fillId="0" borderId="4" xfId="0" applyNumberFormat="1" applyFont="1" applyBorder="1" applyAlignment="1">
      <alignment horizontal="center" vertical="top" shrinkToFit="1"/>
    </xf>
    <xf numFmtId="4" fontId="2" fillId="0" borderId="3" xfId="0" applyNumberFormat="1" applyFont="1" applyBorder="1" applyAlignment="1">
      <alignment horizontal="center" vertical="top" shrinkToFit="1"/>
    </xf>
    <xf numFmtId="4" fontId="2" fillId="0" borderId="5" xfId="0" applyNumberFormat="1" applyFont="1" applyBorder="1" applyAlignment="1">
      <alignment horizontal="right" vertical="top" indent="2" shrinkToFit="1"/>
    </xf>
    <xf numFmtId="4" fontId="2" fillId="0" borderId="4" xfId="0" applyNumberFormat="1" applyFont="1" applyBorder="1" applyAlignment="1">
      <alignment horizontal="right" vertical="top" indent="2" shrinkToFit="1"/>
    </xf>
    <xf numFmtId="4" fontId="2" fillId="0" borderId="6" xfId="0" applyNumberFormat="1" applyFont="1" applyBorder="1" applyAlignment="1">
      <alignment horizontal="center" vertical="top" shrinkToFit="1"/>
    </xf>
    <xf numFmtId="4" fontId="2" fillId="0" borderId="4" xfId="0" applyNumberFormat="1" applyFont="1" applyBorder="1" applyAlignment="1">
      <alignment vertical="top" shrinkToFit="1"/>
    </xf>
    <xf numFmtId="4" fontId="2" fillId="0" borderId="3" xfId="0" applyNumberFormat="1" applyFont="1" applyBorder="1" applyAlignment="1">
      <alignment vertical="top" shrinkToFit="1"/>
    </xf>
    <xf numFmtId="4" fontId="4" fillId="0" borderId="3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shrinkToFit="1"/>
    </xf>
    <xf numFmtId="4" fontId="2" fillId="0" borderId="6" xfId="0" applyNumberFormat="1" applyFont="1" applyBorder="1" applyAlignment="1">
      <alignment vertical="top" shrinkToFit="1"/>
    </xf>
    <xf numFmtId="4" fontId="2" fillId="0" borderId="8" xfId="0" applyNumberFormat="1" applyFont="1" applyFill="1" applyBorder="1" applyAlignment="1">
      <alignment horizontal="left" vertical="top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" fontId="2" fillId="0" borderId="21" xfId="0" applyNumberFormat="1" applyFont="1" applyFill="1" applyBorder="1" applyAlignment="1">
      <alignment horizontal="left" vertical="top"/>
    </xf>
    <xf numFmtId="4" fontId="2" fillId="0" borderId="22" xfId="0" applyNumberFormat="1" applyFont="1" applyFill="1" applyBorder="1" applyAlignment="1">
      <alignment horizontal="left" vertical="top"/>
    </xf>
    <xf numFmtId="4" fontId="2" fillId="0" borderId="23" xfId="0" applyNumberFormat="1" applyFont="1" applyFill="1" applyBorder="1" applyAlignment="1">
      <alignment horizontal="left" vertical="top"/>
    </xf>
    <xf numFmtId="4" fontId="2" fillId="0" borderId="24" xfId="0" applyNumberFormat="1" applyFont="1" applyFill="1" applyBorder="1" applyAlignment="1">
      <alignment horizontal="left" vertical="top"/>
    </xf>
    <xf numFmtId="4" fontId="2" fillId="0" borderId="25" xfId="0" applyNumberFormat="1" applyFont="1" applyBorder="1" applyAlignment="1">
      <alignment horizontal="center" vertical="top" shrinkToFit="1"/>
    </xf>
    <xf numFmtId="4" fontId="2" fillId="0" borderId="17" xfId="0" applyNumberFormat="1" applyFont="1" applyFill="1" applyBorder="1" applyAlignment="1">
      <alignment horizontal="left" vertical="top"/>
    </xf>
    <xf numFmtId="4" fontId="2" fillId="0" borderId="18" xfId="0" applyNumberFormat="1" applyFont="1" applyFill="1" applyBorder="1" applyAlignment="1">
      <alignment horizontal="left" vertical="top"/>
    </xf>
    <xf numFmtId="4" fontId="2" fillId="0" borderId="26" xfId="0" applyNumberFormat="1" applyFont="1" applyBorder="1" applyAlignment="1">
      <alignment horizontal="center" vertical="top" shrinkToFit="1"/>
    </xf>
    <xf numFmtId="4" fontId="2" fillId="0" borderId="29" xfId="0" applyNumberFormat="1" applyFont="1" applyBorder="1" applyAlignment="1">
      <alignment horizontal="center" vertical="top" shrinkToFit="1"/>
    </xf>
    <xf numFmtId="4" fontId="1" fillId="0" borderId="33" xfId="0" applyNumberFormat="1" applyFont="1" applyBorder="1" applyAlignment="1">
      <alignment horizontal="left" vertical="top" shrinkToFit="1"/>
    </xf>
    <xf numFmtId="4" fontId="1" fillId="0" borderId="34" xfId="0" applyNumberFormat="1" applyFont="1" applyBorder="1" applyAlignment="1">
      <alignment horizontal="left" vertical="top" shrinkToFit="1"/>
    </xf>
    <xf numFmtId="0" fontId="2" fillId="0" borderId="10" xfId="0" applyFont="1" applyFill="1" applyBorder="1" applyAlignment="1">
      <alignment horizontal="center" vertical="top"/>
    </xf>
    <xf numFmtId="4" fontId="1" fillId="0" borderId="30" xfId="0" applyNumberFormat="1" applyFont="1" applyBorder="1" applyAlignment="1">
      <alignment horizontal="left" vertical="top" shrinkToFit="1"/>
    </xf>
    <xf numFmtId="4" fontId="2" fillId="0" borderId="35" xfId="0" applyNumberFormat="1" applyFont="1" applyBorder="1" applyAlignment="1">
      <alignment horizontal="center" vertical="top" shrinkToFit="1"/>
    </xf>
    <xf numFmtId="4" fontId="2" fillId="0" borderId="36" xfId="0" applyNumberFormat="1" applyFont="1" applyBorder="1" applyAlignment="1">
      <alignment horizontal="center" vertical="top" shrinkToFit="1"/>
    </xf>
    <xf numFmtId="4" fontId="2" fillId="0" borderId="26" xfId="0" applyNumberFormat="1" applyFont="1" applyBorder="1" applyAlignment="1">
      <alignment horizontal="right" vertical="top" indent="2" shrinkToFit="1"/>
    </xf>
    <xf numFmtId="4" fontId="2" fillId="0" borderId="37" xfId="0" applyNumberFormat="1" applyFont="1" applyBorder="1" applyAlignment="1">
      <alignment horizontal="center" vertical="top" shrinkToFit="1"/>
    </xf>
    <xf numFmtId="0" fontId="6" fillId="2" borderId="30" xfId="0" applyFont="1" applyFill="1" applyBorder="1" applyAlignment="1">
      <alignment horizontal="centerContinuous" vertical="center" wrapText="1"/>
    </xf>
    <xf numFmtId="0" fontId="6" fillId="2" borderId="31" xfId="0" applyFont="1" applyFill="1" applyBorder="1" applyAlignment="1">
      <alignment horizontal="centerContinuous" vertical="center" wrapText="1"/>
    </xf>
    <xf numFmtId="0" fontId="6" fillId="2" borderId="32" xfId="0" applyFont="1" applyFill="1" applyBorder="1" applyAlignment="1">
      <alignment horizontal="centerContinuous" vertical="center" wrapText="1"/>
    </xf>
    <xf numFmtId="4" fontId="2" fillId="0" borderId="2" xfId="0" applyNumberFormat="1" applyFont="1" applyBorder="1" applyAlignment="1">
      <alignment horizontal="center" vertical="top" shrinkToFit="1"/>
    </xf>
    <xf numFmtId="4" fontId="2" fillId="0" borderId="2" xfId="0" applyNumberFormat="1" applyFont="1" applyBorder="1" applyAlignment="1">
      <alignment horizontal="right" vertical="top" indent="2" shrinkToFit="1"/>
    </xf>
    <xf numFmtId="4" fontId="1" fillId="0" borderId="11" xfId="0" applyNumberFormat="1" applyFont="1" applyBorder="1" applyAlignment="1">
      <alignment horizontal="left" vertical="top" shrinkToFit="1"/>
    </xf>
    <xf numFmtId="4" fontId="2" fillId="0" borderId="12" xfId="0" applyNumberFormat="1" applyFont="1" applyBorder="1" applyAlignment="1">
      <alignment horizontal="center" vertical="top" shrinkToFit="1"/>
    </xf>
    <xf numFmtId="4" fontId="2" fillId="0" borderId="13" xfId="0" applyNumberFormat="1" applyFont="1" applyBorder="1" applyAlignment="1">
      <alignment horizontal="center" vertical="top" shrinkToFit="1"/>
    </xf>
    <xf numFmtId="4" fontId="1" fillId="0" borderId="23" xfId="0" applyNumberFormat="1" applyFont="1" applyBorder="1" applyAlignment="1">
      <alignment horizontal="left" vertical="top" shrinkToFit="1"/>
    </xf>
    <xf numFmtId="4" fontId="2" fillId="0" borderId="38" xfId="0" applyNumberFormat="1" applyFont="1" applyBorder="1" applyAlignment="1">
      <alignment horizontal="center" vertical="top" shrinkToFit="1"/>
    </xf>
    <xf numFmtId="4" fontId="1" fillId="0" borderId="24" xfId="0" applyNumberFormat="1" applyFont="1" applyBorder="1" applyAlignment="1">
      <alignment horizontal="left" vertical="top" shrinkToFit="1"/>
    </xf>
    <xf numFmtId="4" fontId="2" fillId="0" borderId="39" xfId="0" applyNumberFormat="1" applyFont="1" applyBorder="1" applyAlignment="1">
      <alignment horizontal="right" vertical="top" indent="2" shrinkToFit="1"/>
    </xf>
    <xf numFmtId="4" fontId="2" fillId="0" borderId="39" xfId="0" applyNumberFormat="1" applyFont="1" applyBorder="1" applyAlignment="1">
      <alignment horizontal="center" vertical="top" shrinkToFit="1"/>
    </xf>
    <xf numFmtId="4" fontId="2" fillId="0" borderId="40" xfId="0" applyNumberFormat="1" applyFont="1" applyBorder="1" applyAlignment="1">
      <alignment horizontal="center" vertical="top" shrinkToFit="1"/>
    </xf>
    <xf numFmtId="4" fontId="2" fillId="0" borderId="41" xfId="0" applyNumberFormat="1" applyFont="1" applyBorder="1" applyAlignment="1">
      <alignment horizontal="center" vertical="top" shrinkToFit="1"/>
    </xf>
    <xf numFmtId="4" fontId="2" fillId="0" borderId="10" xfId="0" applyNumberFormat="1" applyFont="1" applyBorder="1" applyAlignment="1">
      <alignment horizontal="center" vertical="top" shrinkToFit="1"/>
    </xf>
    <xf numFmtId="4" fontId="2" fillId="0" borderId="42" xfId="0" applyNumberFormat="1" applyFont="1" applyBorder="1" applyAlignment="1">
      <alignment horizontal="center" vertical="top" shrinkToFit="1"/>
    </xf>
    <xf numFmtId="4" fontId="2" fillId="0" borderId="43" xfId="0" applyNumberFormat="1" applyFont="1" applyBorder="1" applyAlignment="1">
      <alignment horizontal="center" vertical="top" shrinkToFit="1"/>
    </xf>
    <xf numFmtId="4" fontId="2" fillId="0" borderId="44" xfId="0" applyNumberFormat="1" applyFont="1" applyBorder="1" applyAlignment="1">
      <alignment horizontal="center" vertical="top" shrinkToFit="1"/>
    </xf>
    <xf numFmtId="4" fontId="2" fillId="0" borderId="45" xfId="0" applyNumberFormat="1" applyFont="1" applyBorder="1" applyAlignment="1">
      <alignment horizontal="center" vertical="top" shrinkToFit="1"/>
    </xf>
    <xf numFmtId="164" fontId="5" fillId="2" borderId="11" xfId="0" applyNumberFormat="1" applyFont="1" applyFill="1" applyBorder="1" applyAlignment="1">
      <alignment horizontal="centerContinuous" vertical="center"/>
    </xf>
    <xf numFmtId="164" fontId="5" fillId="2" borderId="12" xfId="0" applyNumberFormat="1" applyFont="1" applyFill="1" applyBorder="1" applyAlignment="1">
      <alignment horizontal="centerContinuous" vertical="center"/>
    </xf>
    <xf numFmtId="164" fontId="5" fillId="2" borderId="13" xfId="0" applyNumberFormat="1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2" borderId="13" xfId="0" applyFont="1" applyFill="1" applyBorder="1" applyAlignment="1">
      <alignment horizontal="centerContinuous" vertical="center"/>
    </xf>
    <xf numFmtId="0" fontId="5" fillId="2" borderId="27" xfId="0" applyFont="1" applyFill="1" applyBorder="1" applyAlignment="1">
      <alignment horizontal="centerContinuous" vertical="center"/>
    </xf>
    <xf numFmtId="0" fontId="5" fillId="2" borderId="28" xfId="0" applyFont="1" applyFill="1" applyBorder="1" applyAlignment="1">
      <alignment horizontal="centerContinuous" vertical="center"/>
    </xf>
    <xf numFmtId="4" fontId="2" fillId="0" borderId="35" xfId="0" applyNumberFormat="1" applyFont="1" applyBorder="1" applyAlignment="1">
      <alignment vertical="top" shrinkToFit="1"/>
    </xf>
    <xf numFmtId="4" fontId="2" fillId="0" borderId="26" xfId="0" applyNumberFormat="1" applyFont="1" applyBorder="1" applyAlignment="1">
      <alignment vertical="top" shrinkToFit="1"/>
    </xf>
    <xf numFmtId="0" fontId="2" fillId="0" borderId="7" xfId="0" applyFont="1" applyBorder="1" applyAlignment="1">
      <alignment horizontal="center"/>
    </xf>
    <xf numFmtId="4" fontId="2" fillId="0" borderId="2" xfId="0" applyNumberFormat="1" applyFont="1" applyBorder="1" applyAlignment="1">
      <alignment vertical="top" shrinkToFit="1"/>
    </xf>
    <xf numFmtId="4" fontId="1" fillId="0" borderId="46" xfId="0" applyNumberFormat="1" applyFont="1" applyBorder="1" applyAlignment="1">
      <alignment horizontal="left" vertical="top" shrinkToFit="1"/>
    </xf>
    <xf numFmtId="4" fontId="2" fillId="0" borderId="12" xfId="0" applyNumberFormat="1" applyFont="1" applyBorder="1" applyAlignment="1">
      <alignment vertical="top" shrinkToFit="1"/>
    </xf>
    <xf numFmtId="4" fontId="1" fillId="0" borderId="47" xfId="0" applyNumberFormat="1" applyFont="1" applyBorder="1" applyAlignment="1">
      <alignment horizontal="left" vertical="top" shrinkToFit="1"/>
    </xf>
    <xf numFmtId="4" fontId="1" fillId="0" borderId="48" xfId="0" applyNumberFormat="1" applyFont="1" applyBorder="1" applyAlignment="1">
      <alignment horizontal="left" vertical="top" shrinkToFit="1"/>
    </xf>
    <xf numFmtId="4" fontId="2" fillId="0" borderId="39" xfId="0" applyNumberFormat="1" applyFont="1" applyBorder="1" applyAlignment="1">
      <alignment vertical="top" shrinkToFit="1"/>
    </xf>
    <xf numFmtId="4" fontId="2" fillId="0" borderId="45" xfId="0" applyNumberFormat="1" applyFont="1" applyBorder="1" applyAlignment="1">
      <alignment vertical="top" shrinkToFit="1"/>
    </xf>
    <xf numFmtId="4" fontId="2" fillId="0" borderId="32" xfId="0" applyNumberFormat="1" applyFont="1" applyBorder="1" applyAlignment="1">
      <alignment vertical="top" shrinkToFit="1"/>
    </xf>
    <xf numFmtId="4" fontId="2" fillId="0" borderId="36" xfId="0" applyNumberFormat="1" applyFont="1" applyBorder="1" applyAlignment="1">
      <alignment vertical="top" shrinkToFit="1"/>
    </xf>
    <xf numFmtId="4" fontId="2" fillId="0" borderId="29" xfId="0" applyNumberFormat="1" applyFont="1" applyBorder="1" applyAlignment="1">
      <alignment vertical="top" shrinkToFit="1"/>
    </xf>
    <xf numFmtId="4" fontId="2" fillId="0" borderId="37" xfId="0" applyNumberFormat="1" applyFont="1" applyBorder="1" applyAlignment="1">
      <alignment vertical="top" shrinkToFit="1"/>
    </xf>
    <xf numFmtId="4" fontId="1" fillId="0" borderId="49" xfId="0" applyNumberFormat="1" applyFont="1" applyBorder="1" applyAlignment="1">
      <alignment horizontal="left" vertical="top" shrinkToFit="1"/>
    </xf>
    <xf numFmtId="0" fontId="2" fillId="0" borderId="0" xfId="0" applyFont="1" applyFill="1" applyBorder="1" applyAlignment="1">
      <alignment horizontal="centerContinuous" vertic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6" fillId="2" borderId="49" xfId="0" applyFont="1" applyFill="1" applyBorder="1" applyAlignment="1">
      <alignment horizontal="centerContinuous" vertical="center" wrapText="1"/>
    </xf>
    <xf numFmtId="0" fontId="6" fillId="2" borderId="52" xfId="0" applyFont="1" applyFill="1" applyBorder="1" applyAlignment="1">
      <alignment horizontal="centerContinuous" vertical="center" wrapText="1"/>
    </xf>
    <xf numFmtId="0" fontId="6" fillId="2" borderId="53" xfId="0" applyFont="1" applyFill="1" applyBorder="1" applyAlignment="1">
      <alignment horizontal="centerContinuous" vertical="center" wrapText="1"/>
    </xf>
    <xf numFmtId="0" fontId="6" fillId="2" borderId="5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center" wrapText="1"/>
    </xf>
    <xf numFmtId="0" fontId="7" fillId="0" borderId="55" xfId="0" applyFont="1" applyFill="1" applyBorder="1" applyAlignment="1">
      <alignment horizontal="centerContinuous" vertical="center"/>
    </xf>
    <xf numFmtId="0" fontId="2" fillId="0" borderId="56" xfId="0" applyFont="1" applyFill="1" applyBorder="1" applyAlignment="1">
      <alignment horizontal="centerContinuous" vertical="center"/>
    </xf>
    <xf numFmtId="0" fontId="2" fillId="0" borderId="57" xfId="0" applyFont="1" applyFill="1" applyBorder="1" applyAlignment="1">
      <alignment horizontal="centerContinuous" vertical="center"/>
    </xf>
    <xf numFmtId="0" fontId="6" fillId="2" borderId="58" xfId="0" applyFont="1" applyFill="1" applyBorder="1" applyAlignment="1">
      <alignment horizontal="centerContinuous" vertical="center" wrapText="1"/>
    </xf>
    <xf numFmtId="0" fontId="0" fillId="0" borderId="56" xfId="0" applyBorder="1" applyAlignment="1">
      <alignment horizontal="centerContinuous" vertical="center"/>
    </xf>
    <xf numFmtId="0" fontId="0" fillId="0" borderId="57" xfId="0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 wrapText="1"/>
    </xf>
    <xf numFmtId="0" fontId="6" fillId="2" borderId="59" xfId="0" applyFont="1" applyFill="1" applyBorder="1" applyAlignment="1">
      <alignment horizontal="centerContinuous" vertical="center" wrapText="1"/>
    </xf>
    <xf numFmtId="0" fontId="7" fillId="0" borderId="56" xfId="0" applyFont="1" applyFill="1" applyBorder="1" applyAlignment="1">
      <alignment horizontal="centerContinuous" vertical="center"/>
    </xf>
    <xf numFmtId="0" fontId="7" fillId="0" borderId="57" xfId="0" applyFont="1" applyFill="1" applyBorder="1" applyAlignment="1">
      <alignment horizontal="centerContinuous" vertic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AD13-7EA4-4368-954D-8233A36478AF}">
  <dimension ref="A1:U34"/>
  <sheetViews>
    <sheetView tabSelected="1" workbookViewId="0">
      <selection activeCell="A3" sqref="A3"/>
    </sheetView>
  </sheetViews>
  <sheetFormatPr defaultColWidth="11.5546875" defaultRowHeight="14.4" x14ac:dyDescent="0.25"/>
  <cols>
    <col min="1" max="1" width="11.5546875" style="3"/>
    <col min="2" max="21" width="11.5546875" style="4"/>
    <col min="22" max="16384" width="11.5546875" style="1"/>
  </cols>
  <sheetData>
    <row r="1" spans="1:21" ht="25.05" customHeight="1" thickBot="1" x14ac:dyDescent="0.3">
      <c r="A1" s="95" t="s">
        <v>27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100"/>
    </row>
    <row r="2" spans="1:21" s="2" customFormat="1" ht="19.95" customHeight="1" x14ac:dyDescent="0.25">
      <c r="A2" s="5"/>
      <c r="B2" s="90" t="s">
        <v>4</v>
      </c>
      <c r="C2" s="91"/>
      <c r="D2" s="91"/>
      <c r="E2" s="91"/>
      <c r="F2" s="92"/>
      <c r="G2" s="90" t="s">
        <v>5</v>
      </c>
      <c r="H2" s="91"/>
      <c r="I2" s="91"/>
      <c r="J2" s="91"/>
      <c r="K2" s="92"/>
      <c r="L2" s="90" t="s">
        <v>6</v>
      </c>
      <c r="M2" s="93"/>
      <c r="N2" s="93"/>
      <c r="O2" s="93"/>
      <c r="P2" s="98"/>
      <c r="Q2" s="90" t="s">
        <v>7</v>
      </c>
      <c r="R2" s="91"/>
      <c r="S2" s="91"/>
      <c r="T2" s="91"/>
      <c r="U2" s="92"/>
    </row>
    <row r="3" spans="1:21" s="2" customFormat="1" ht="16.5" customHeight="1" x14ac:dyDescent="0.3">
      <c r="A3" s="5"/>
      <c r="B3" s="19" t="s">
        <v>20</v>
      </c>
      <c r="C3" s="18" t="s">
        <v>21</v>
      </c>
      <c r="D3" s="18" t="s">
        <v>22</v>
      </c>
      <c r="E3" s="18" t="s">
        <v>23</v>
      </c>
      <c r="F3" s="20" t="s">
        <v>24</v>
      </c>
      <c r="G3" s="19" t="s">
        <v>20</v>
      </c>
      <c r="H3" s="18" t="s">
        <v>21</v>
      </c>
      <c r="I3" s="18" t="s">
        <v>22</v>
      </c>
      <c r="J3" s="18" t="s">
        <v>23</v>
      </c>
      <c r="K3" s="20" t="s">
        <v>24</v>
      </c>
      <c r="L3" s="19" t="s">
        <v>20</v>
      </c>
      <c r="M3" s="18" t="s">
        <v>21</v>
      </c>
      <c r="N3" s="18" t="s">
        <v>22</v>
      </c>
      <c r="O3" s="18" t="s">
        <v>23</v>
      </c>
      <c r="P3" s="20" t="s">
        <v>24</v>
      </c>
      <c r="Q3" s="19" t="s">
        <v>20</v>
      </c>
      <c r="R3" s="18" t="s">
        <v>21</v>
      </c>
      <c r="S3" s="18" t="s">
        <v>22</v>
      </c>
      <c r="T3" s="18" t="s">
        <v>23</v>
      </c>
      <c r="U3" s="20" t="s">
        <v>24</v>
      </c>
    </row>
    <row r="4" spans="1:21" s="2" customFormat="1" ht="16.5" customHeight="1" thickBot="1" x14ac:dyDescent="0.35">
      <c r="A4" s="5"/>
      <c r="B4" s="21" t="s">
        <v>25</v>
      </c>
      <c r="C4" s="22" t="s">
        <v>25</v>
      </c>
      <c r="D4" s="22" t="s">
        <v>25</v>
      </c>
      <c r="E4" s="22" t="s">
        <v>26</v>
      </c>
      <c r="F4" s="23" t="s">
        <v>26</v>
      </c>
      <c r="G4" s="21" t="s">
        <v>25</v>
      </c>
      <c r="H4" s="22" t="s">
        <v>25</v>
      </c>
      <c r="I4" s="22" t="s">
        <v>25</v>
      </c>
      <c r="J4" s="22" t="s">
        <v>26</v>
      </c>
      <c r="K4" s="23" t="s">
        <v>26</v>
      </c>
      <c r="L4" s="21" t="s">
        <v>25</v>
      </c>
      <c r="M4" s="22" t="s">
        <v>25</v>
      </c>
      <c r="N4" s="22" t="s">
        <v>25</v>
      </c>
      <c r="O4" s="22" t="s">
        <v>26</v>
      </c>
      <c r="P4" s="23" t="s">
        <v>26</v>
      </c>
      <c r="Q4" s="21" t="s">
        <v>25</v>
      </c>
      <c r="R4" s="22" t="s">
        <v>25</v>
      </c>
      <c r="S4" s="22" t="s">
        <v>25</v>
      </c>
      <c r="T4" s="22" t="s">
        <v>26</v>
      </c>
      <c r="U4" s="23" t="s">
        <v>26</v>
      </c>
    </row>
    <row r="5" spans="1:21" ht="16.5" customHeight="1" x14ac:dyDescent="0.25">
      <c r="A5" s="38">
        <v>0</v>
      </c>
      <c r="B5" s="39">
        <v>15122</v>
      </c>
      <c r="C5" s="40">
        <v>16136.73</v>
      </c>
      <c r="D5" s="40">
        <f>SUM(C5-B5)</f>
        <v>1014.7299999999996</v>
      </c>
      <c r="E5" s="40">
        <f>SUM(1.999*D5/12)</f>
        <v>169.03710583333327</v>
      </c>
      <c r="F5" s="40">
        <f>SUM(1.999*D5/24)</f>
        <v>84.518552916666636</v>
      </c>
      <c r="G5" s="49">
        <v>18122</v>
      </c>
      <c r="H5" s="50">
        <v>18513.5</v>
      </c>
      <c r="I5" s="50">
        <f>SUM(H5-G5)</f>
        <v>391.5</v>
      </c>
      <c r="J5" s="50">
        <f>SUM(1.999*I5/12)</f>
        <v>65.217375000000004</v>
      </c>
      <c r="K5" s="58">
        <f>SUM(1.999*I5/24)</f>
        <v>32.608687500000002</v>
      </c>
      <c r="L5" s="49">
        <v>21078.61</v>
      </c>
      <c r="M5" s="50">
        <v>21470.11</v>
      </c>
      <c r="N5" s="50">
        <f>SUM(M5-L5)</f>
        <v>391.5</v>
      </c>
      <c r="O5" s="50">
        <f>SUM(1.999*N5/12)</f>
        <v>65.217375000000004</v>
      </c>
      <c r="P5" s="51">
        <f>SUM(1.999*N5/24)</f>
        <v>32.608687500000002</v>
      </c>
      <c r="Q5" s="39">
        <v>21494.16</v>
      </c>
      <c r="R5" s="63">
        <v>21885.66</v>
      </c>
      <c r="S5" s="61">
        <f>SUM(R5-Q5)</f>
        <v>391.5</v>
      </c>
      <c r="T5" s="61">
        <f>SUM(1.999*S5/12)</f>
        <v>65.217375000000004</v>
      </c>
      <c r="U5" s="62">
        <f>SUM(1.999*S5/24)</f>
        <v>32.608687500000002</v>
      </c>
    </row>
    <row r="6" spans="1:21" ht="16.5" customHeight="1" x14ac:dyDescent="0.25">
      <c r="A6" s="38">
        <v>1</v>
      </c>
      <c r="B6" s="36">
        <v>15791</v>
      </c>
      <c r="C6" s="7">
        <v>16629.939999999999</v>
      </c>
      <c r="D6" s="7">
        <f t="shared" ref="D6:D34" si="0">SUM(C6-B6)</f>
        <v>838.93999999999869</v>
      </c>
      <c r="E6" s="7">
        <f t="shared" ref="E6:E34" si="1">SUM(1.999*D6/12)</f>
        <v>139.75342166666647</v>
      </c>
      <c r="F6" s="7">
        <f t="shared" ref="F6:F34" si="2">SUM(1.999*D6/24)</f>
        <v>69.876710833333235</v>
      </c>
      <c r="G6" s="52">
        <v>18791</v>
      </c>
      <c r="H6" s="47">
        <v>19182.5</v>
      </c>
      <c r="I6" s="47">
        <f t="shared" ref="I6:I34" si="3">SUM(H6-G6)</f>
        <v>391.5</v>
      </c>
      <c r="J6" s="47">
        <f t="shared" ref="J6:J34" si="4">SUM(1.999*I6/12)</f>
        <v>65.217375000000004</v>
      </c>
      <c r="K6" s="59">
        <f t="shared" ref="K6:K34" si="5">SUM(1.999*I6/24)</f>
        <v>32.608687500000002</v>
      </c>
      <c r="L6" s="52">
        <v>21371.200000000001</v>
      </c>
      <c r="M6" s="47">
        <v>21762.7</v>
      </c>
      <c r="N6" s="47">
        <f t="shared" ref="N6:N34" si="6">SUM(M6-L6)</f>
        <v>391.5</v>
      </c>
      <c r="O6" s="47">
        <f t="shared" ref="O6:O34" si="7">SUM(1.999*N6/12)</f>
        <v>65.217375000000004</v>
      </c>
      <c r="P6" s="53">
        <f t="shared" ref="P6:P34" si="8">SUM(1.999*N6/24)</f>
        <v>32.608687500000002</v>
      </c>
      <c r="Q6" s="36">
        <v>21786.75</v>
      </c>
      <c r="R6" s="8">
        <v>22178.25</v>
      </c>
      <c r="S6" s="47">
        <f t="shared" ref="S6:S34" si="9">SUM(R6-Q6)</f>
        <v>391.5</v>
      </c>
      <c r="T6" s="47">
        <f t="shared" ref="T6:T34" si="10">SUM(1.999*S6/12)</f>
        <v>65.217375000000004</v>
      </c>
      <c r="U6" s="53">
        <f t="shared" ref="U6:U34" si="11">SUM(1.999*S6/24)</f>
        <v>32.608687500000002</v>
      </c>
    </row>
    <row r="7" spans="1:21" ht="16.5" customHeight="1" x14ac:dyDescent="0.25">
      <c r="A7" s="38">
        <v>2</v>
      </c>
      <c r="B7" s="36">
        <v>16460</v>
      </c>
      <c r="C7" s="7">
        <v>17123.14</v>
      </c>
      <c r="D7" s="7">
        <f t="shared" si="0"/>
        <v>663.13999999999942</v>
      </c>
      <c r="E7" s="7">
        <f t="shared" si="1"/>
        <v>110.46807166666657</v>
      </c>
      <c r="F7" s="7">
        <f t="shared" si="2"/>
        <v>55.234035833333287</v>
      </c>
      <c r="G7" s="52">
        <v>19460</v>
      </c>
      <c r="H7" s="47">
        <v>19851.5</v>
      </c>
      <c r="I7" s="47">
        <f t="shared" si="3"/>
        <v>391.5</v>
      </c>
      <c r="J7" s="47">
        <f t="shared" si="4"/>
        <v>65.217375000000004</v>
      </c>
      <c r="K7" s="59">
        <f t="shared" si="5"/>
        <v>32.608687500000002</v>
      </c>
      <c r="L7" s="52">
        <v>21663.79</v>
      </c>
      <c r="M7" s="47">
        <v>22055.29</v>
      </c>
      <c r="N7" s="47">
        <f t="shared" si="6"/>
        <v>391.5</v>
      </c>
      <c r="O7" s="47">
        <f t="shared" si="7"/>
        <v>65.217375000000004</v>
      </c>
      <c r="P7" s="53">
        <f t="shared" si="8"/>
        <v>32.608687500000002</v>
      </c>
      <c r="Q7" s="36">
        <v>22079.34</v>
      </c>
      <c r="R7" s="8">
        <v>22470.84</v>
      </c>
      <c r="S7" s="47">
        <f t="shared" si="9"/>
        <v>391.5</v>
      </c>
      <c r="T7" s="47">
        <f t="shared" si="10"/>
        <v>65.217375000000004</v>
      </c>
      <c r="U7" s="53">
        <f t="shared" si="11"/>
        <v>32.608687500000002</v>
      </c>
    </row>
    <row r="8" spans="1:21" ht="16.5" customHeight="1" x14ac:dyDescent="0.25">
      <c r="A8" s="38">
        <v>3</v>
      </c>
      <c r="B8" s="36">
        <v>17129</v>
      </c>
      <c r="C8" s="7">
        <v>17660</v>
      </c>
      <c r="D8" s="7">
        <f t="shared" si="0"/>
        <v>531</v>
      </c>
      <c r="E8" s="7">
        <f t="shared" si="1"/>
        <v>88.455750000000009</v>
      </c>
      <c r="F8" s="7">
        <f t="shared" si="2"/>
        <v>44.227875000000004</v>
      </c>
      <c r="G8" s="52">
        <v>20129</v>
      </c>
      <c r="H8" s="47">
        <v>20520.5</v>
      </c>
      <c r="I8" s="47">
        <f t="shared" si="3"/>
        <v>391.5</v>
      </c>
      <c r="J8" s="47">
        <f t="shared" si="4"/>
        <v>65.217375000000004</v>
      </c>
      <c r="K8" s="59">
        <f t="shared" si="5"/>
        <v>32.608687500000002</v>
      </c>
      <c r="L8" s="52">
        <v>21956.38</v>
      </c>
      <c r="M8" s="47">
        <v>22347.88</v>
      </c>
      <c r="N8" s="47">
        <f t="shared" si="6"/>
        <v>391.5</v>
      </c>
      <c r="O8" s="47">
        <f t="shared" si="7"/>
        <v>65.217375000000004</v>
      </c>
      <c r="P8" s="53">
        <f t="shared" si="8"/>
        <v>32.608687500000002</v>
      </c>
      <c r="Q8" s="36">
        <v>22371.93</v>
      </c>
      <c r="R8" s="8">
        <v>22763.43</v>
      </c>
      <c r="S8" s="47">
        <f t="shared" si="9"/>
        <v>391.5</v>
      </c>
      <c r="T8" s="47">
        <f t="shared" si="10"/>
        <v>65.217375000000004</v>
      </c>
      <c r="U8" s="53">
        <f t="shared" si="11"/>
        <v>32.608687500000002</v>
      </c>
    </row>
    <row r="9" spans="1:21" ht="16.5" customHeight="1" x14ac:dyDescent="0.25">
      <c r="A9" s="38">
        <v>4</v>
      </c>
      <c r="B9" s="36">
        <v>17129</v>
      </c>
      <c r="C9" s="7">
        <v>17660</v>
      </c>
      <c r="D9" s="7">
        <f t="shared" si="0"/>
        <v>531</v>
      </c>
      <c r="E9" s="7">
        <f t="shared" si="1"/>
        <v>88.455750000000009</v>
      </c>
      <c r="F9" s="7">
        <f t="shared" si="2"/>
        <v>44.227875000000004</v>
      </c>
      <c r="G9" s="52">
        <v>20129</v>
      </c>
      <c r="H9" s="47">
        <v>20520.5</v>
      </c>
      <c r="I9" s="47">
        <f t="shared" si="3"/>
        <v>391.5</v>
      </c>
      <c r="J9" s="47">
        <f t="shared" si="4"/>
        <v>65.217375000000004</v>
      </c>
      <c r="K9" s="59">
        <f t="shared" si="5"/>
        <v>32.608687500000002</v>
      </c>
      <c r="L9" s="52">
        <v>21956.38</v>
      </c>
      <c r="M9" s="47">
        <v>22347.88</v>
      </c>
      <c r="N9" s="47">
        <f t="shared" si="6"/>
        <v>391.5</v>
      </c>
      <c r="O9" s="47">
        <f t="shared" si="7"/>
        <v>65.217375000000004</v>
      </c>
      <c r="P9" s="53">
        <f t="shared" si="8"/>
        <v>32.608687500000002</v>
      </c>
      <c r="Q9" s="36">
        <v>22371.93</v>
      </c>
      <c r="R9" s="8">
        <v>22763.43</v>
      </c>
      <c r="S9" s="47">
        <f t="shared" si="9"/>
        <v>391.5</v>
      </c>
      <c r="T9" s="47">
        <f t="shared" si="10"/>
        <v>65.217375000000004</v>
      </c>
      <c r="U9" s="53">
        <f t="shared" si="11"/>
        <v>32.608687500000002</v>
      </c>
    </row>
    <row r="10" spans="1:21" ht="16.5" customHeight="1" x14ac:dyDescent="0.25">
      <c r="A10" s="38">
        <v>5</v>
      </c>
      <c r="B10" s="36">
        <v>17724</v>
      </c>
      <c r="C10" s="7">
        <v>18273.439999999999</v>
      </c>
      <c r="D10" s="7">
        <f t="shared" si="0"/>
        <v>549.43999999999869</v>
      </c>
      <c r="E10" s="7">
        <f t="shared" si="1"/>
        <v>91.527546666666453</v>
      </c>
      <c r="F10" s="7">
        <f t="shared" si="2"/>
        <v>45.763773333333226</v>
      </c>
      <c r="G10" s="52">
        <v>20724</v>
      </c>
      <c r="H10" s="47">
        <v>21115.5</v>
      </c>
      <c r="I10" s="47">
        <f t="shared" si="3"/>
        <v>391.5</v>
      </c>
      <c r="J10" s="47">
        <f t="shared" si="4"/>
        <v>65.217375000000004</v>
      </c>
      <c r="K10" s="59">
        <f t="shared" si="5"/>
        <v>32.608687500000002</v>
      </c>
      <c r="L10" s="52">
        <v>22248.97</v>
      </c>
      <c r="M10" s="47">
        <v>22640.47</v>
      </c>
      <c r="N10" s="47">
        <f t="shared" si="6"/>
        <v>391.5</v>
      </c>
      <c r="O10" s="47">
        <f t="shared" si="7"/>
        <v>65.217375000000004</v>
      </c>
      <c r="P10" s="53">
        <f t="shared" si="8"/>
        <v>32.608687500000002</v>
      </c>
      <c r="Q10" s="36">
        <v>22664.52</v>
      </c>
      <c r="R10" s="8">
        <v>23056.02</v>
      </c>
      <c r="S10" s="47">
        <f t="shared" si="9"/>
        <v>391.5</v>
      </c>
      <c r="T10" s="47">
        <f t="shared" si="10"/>
        <v>65.217375000000004</v>
      </c>
      <c r="U10" s="53">
        <f t="shared" si="11"/>
        <v>32.608687500000002</v>
      </c>
    </row>
    <row r="11" spans="1:21" ht="16.5" customHeight="1" x14ac:dyDescent="0.25">
      <c r="A11" s="38">
        <v>6</v>
      </c>
      <c r="B11" s="36">
        <v>17724</v>
      </c>
      <c r="C11" s="7">
        <v>18273.439999999999</v>
      </c>
      <c r="D11" s="7">
        <f t="shared" si="0"/>
        <v>549.43999999999869</v>
      </c>
      <c r="E11" s="7">
        <f t="shared" si="1"/>
        <v>91.527546666666453</v>
      </c>
      <c r="F11" s="7">
        <f t="shared" si="2"/>
        <v>45.763773333333226</v>
      </c>
      <c r="G11" s="52">
        <v>20724</v>
      </c>
      <c r="H11" s="47">
        <v>21115.5</v>
      </c>
      <c r="I11" s="47">
        <f t="shared" si="3"/>
        <v>391.5</v>
      </c>
      <c r="J11" s="47">
        <f t="shared" si="4"/>
        <v>65.217375000000004</v>
      </c>
      <c r="K11" s="59">
        <f t="shared" si="5"/>
        <v>32.608687500000002</v>
      </c>
      <c r="L11" s="52">
        <v>22248.97</v>
      </c>
      <c r="M11" s="47">
        <v>22640.47</v>
      </c>
      <c r="N11" s="47">
        <f t="shared" si="6"/>
        <v>391.5</v>
      </c>
      <c r="O11" s="47">
        <f t="shared" si="7"/>
        <v>65.217375000000004</v>
      </c>
      <c r="P11" s="53">
        <f t="shared" si="8"/>
        <v>32.608687500000002</v>
      </c>
      <c r="Q11" s="36">
        <v>22664.52</v>
      </c>
      <c r="R11" s="8">
        <v>23056.02</v>
      </c>
      <c r="S11" s="47">
        <f t="shared" si="9"/>
        <v>391.5</v>
      </c>
      <c r="T11" s="47">
        <f t="shared" si="10"/>
        <v>65.217375000000004</v>
      </c>
      <c r="U11" s="53">
        <f t="shared" si="11"/>
        <v>32.608687500000002</v>
      </c>
    </row>
    <row r="12" spans="1:21" ht="16.5" customHeight="1" x14ac:dyDescent="0.25">
      <c r="A12" s="38">
        <v>7</v>
      </c>
      <c r="B12" s="36">
        <v>18319</v>
      </c>
      <c r="C12" s="7">
        <v>18886.88</v>
      </c>
      <c r="D12" s="7">
        <f t="shared" si="0"/>
        <v>567.88000000000102</v>
      </c>
      <c r="E12" s="7">
        <f t="shared" si="1"/>
        <v>94.599343333333522</v>
      </c>
      <c r="F12" s="7">
        <f t="shared" si="2"/>
        <v>47.299671666666761</v>
      </c>
      <c r="G12" s="52">
        <v>21319</v>
      </c>
      <c r="H12" s="47">
        <v>21710.5</v>
      </c>
      <c r="I12" s="47">
        <f t="shared" si="3"/>
        <v>391.5</v>
      </c>
      <c r="J12" s="47">
        <f t="shared" si="4"/>
        <v>65.217375000000004</v>
      </c>
      <c r="K12" s="59">
        <f t="shared" si="5"/>
        <v>32.608687500000002</v>
      </c>
      <c r="L12" s="52">
        <v>22541.56</v>
      </c>
      <c r="M12" s="47">
        <v>23010.880000000001</v>
      </c>
      <c r="N12" s="47">
        <f t="shared" si="6"/>
        <v>469.31999999999971</v>
      </c>
      <c r="O12" s="47">
        <f t="shared" si="7"/>
        <v>78.180889999999962</v>
      </c>
      <c r="P12" s="53">
        <f t="shared" si="8"/>
        <v>39.090444999999981</v>
      </c>
      <c r="Q12" s="36">
        <v>22957.11</v>
      </c>
      <c r="R12" s="8">
        <v>23453.7</v>
      </c>
      <c r="S12" s="47">
        <f t="shared" si="9"/>
        <v>496.59000000000015</v>
      </c>
      <c r="T12" s="47">
        <f t="shared" si="10"/>
        <v>82.723617500000032</v>
      </c>
      <c r="U12" s="53">
        <f t="shared" si="11"/>
        <v>41.361808750000016</v>
      </c>
    </row>
    <row r="13" spans="1:21" ht="16.5" customHeight="1" x14ac:dyDescent="0.25">
      <c r="A13" s="38">
        <v>8</v>
      </c>
      <c r="B13" s="36">
        <v>18319</v>
      </c>
      <c r="C13" s="7">
        <v>18886.88</v>
      </c>
      <c r="D13" s="7">
        <f t="shared" si="0"/>
        <v>567.88000000000102</v>
      </c>
      <c r="E13" s="7">
        <f t="shared" si="1"/>
        <v>94.599343333333522</v>
      </c>
      <c r="F13" s="7">
        <f t="shared" si="2"/>
        <v>47.299671666666761</v>
      </c>
      <c r="G13" s="52">
        <v>21319</v>
      </c>
      <c r="H13" s="47">
        <v>21710.5</v>
      </c>
      <c r="I13" s="47">
        <f t="shared" si="3"/>
        <v>391.5</v>
      </c>
      <c r="J13" s="47">
        <f t="shared" si="4"/>
        <v>65.217375000000004</v>
      </c>
      <c r="K13" s="59">
        <f t="shared" si="5"/>
        <v>32.608687500000002</v>
      </c>
      <c r="L13" s="52">
        <v>22541.56</v>
      </c>
      <c r="M13" s="47">
        <v>23010.880000000001</v>
      </c>
      <c r="N13" s="47">
        <f t="shared" si="6"/>
        <v>469.31999999999971</v>
      </c>
      <c r="O13" s="47">
        <f t="shared" si="7"/>
        <v>78.180889999999962</v>
      </c>
      <c r="P13" s="53">
        <f t="shared" si="8"/>
        <v>39.090444999999981</v>
      </c>
      <c r="Q13" s="36">
        <v>22957.11</v>
      </c>
      <c r="R13" s="8">
        <v>23453.7</v>
      </c>
      <c r="S13" s="47">
        <f t="shared" si="9"/>
        <v>496.59000000000015</v>
      </c>
      <c r="T13" s="47">
        <f t="shared" si="10"/>
        <v>82.723617500000032</v>
      </c>
      <c r="U13" s="53">
        <f t="shared" si="11"/>
        <v>41.361808750000016</v>
      </c>
    </row>
    <row r="14" spans="1:21" ht="16.5" customHeight="1" x14ac:dyDescent="0.25">
      <c r="A14" s="38">
        <v>0</v>
      </c>
      <c r="B14" s="36">
        <v>18740</v>
      </c>
      <c r="C14" s="7">
        <v>19320.939999999999</v>
      </c>
      <c r="D14" s="7">
        <f t="shared" si="0"/>
        <v>580.93999999999869</v>
      </c>
      <c r="E14" s="7">
        <f t="shared" si="1"/>
        <v>96.774921666666458</v>
      </c>
      <c r="F14" s="7">
        <f t="shared" si="2"/>
        <v>48.387460833333229</v>
      </c>
      <c r="G14" s="52">
        <v>21740</v>
      </c>
      <c r="H14" s="47">
        <v>22131.5</v>
      </c>
      <c r="I14" s="47">
        <f t="shared" si="3"/>
        <v>391.5</v>
      </c>
      <c r="J14" s="47">
        <f t="shared" si="4"/>
        <v>65.217375000000004</v>
      </c>
      <c r="K14" s="59">
        <f t="shared" si="5"/>
        <v>32.608687500000002</v>
      </c>
      <c r="L14" s="52">
        <v>23213.87</v>
      </c>
      <c r="M14" s="47">
        <v>23605.37</v>
      </c>
      <c r="N14" s="47">
        <f t="shared" si="6"/>
        <v>391.5</v>
      </c>
      <c r="O14" s="47">
        <f t="shared" si="7"/>
        <v>65.217375000000004</v>
      </c>
      <c r="P14" s="53">
        <f t="shared" si="8"/>
        <v>32.608687500000002</v>
      </c>
      <c r="Q14" s="36">
        <v>23629.42</v>
      </c>
      <c r="R14" s="8">
        <v>24302.75</v>
      </c>
      <c r="S14" s="47">
        <f t="shared" si="9"/>
        <v>673.33000000000175</v>
      </c>
      <c r="T14" s="47">
        <f t="shared" si="10"/>
        <v>112.16555583333364</v>
      </c>
      <c r="U14" s="53">
        <f t="shared" si="11"/>
        <v>56.082777916666821</v>
      </c>
    </row>
    <row r="15" spans="1:21" ht="16.5" customHeight="1" x14ac:dyDescent="0.25">
      <c r="A15" s="38">
        <v>10</v>
      </c>
      <c r="B15" s="36">
        <v>18740</v>
      </c>
      <c r="C15" s="7">
        <v>19320.939999999999</v>
      </c>
      <c r="D15" s="7">
        <f t="shared" si="0"/>
        <v>580.93999999999869</v>
      </c>
      <c r="E15" s="7">
        <f t="shared" si="1"/>
        <v>96.774921666666458</v>
      </c>
      <c r="F15" s="7">
        <f t="shared" si="2"/>
        <v>48.387460833333229</v>
      </c>
      <c r="G15" s="52">
        <v>21740</v>
      </c>
      <c r="H15" s="47">
        <v>22131.5</v>
      </c>
      <c r="I15" s="47">
        <f t="shared" si="3"/>
        <v>391.5</v>
      </c>
      <c r="J15" s="47">
        <f t="shared" si="4"/>
        <v>65.217375000000004</v>
      </c>
      <c r="K15" s="59">
        <f t="shared" si="5"/>
        <v>32.608687500000002</v>
      </c>
      <c r="L15" s="52">
        <v>23213.87</v>
      </c>
      <c r="M15" s="47">
        <v>23605.37</v>
      </c>
      <c r="N15" s="47">
        <f t="shared" si="6"/>
        <v>391.5</v>
      </c>
      <c r="O15" s="47">
        <f t="shared" si="7"/>
        <v>65.217375000000004</v>
      </c>
      <c r="P15" s="53">
        <f t="shared" si="8"/>
        <v>32.608687500000002</v>
      </c>
      <c r="Q15" s="36">
        <v>23629.42</v>
      </c>
      <c r="R15" s="8">
        <v>24302.75</v>
      </c>
      <c r="S15" s="47">
        <f t="shared" si="9"/>
        <v>673.33000000000175</v>
      </c>
      <c r="T15" s="47">
        <f t="shared" si="10"/>
        <v>112.16555583333364</v>
      </c>
      <c r="U15" s="53">
        <f t="shared" si="11"/>
        <v>56.082777916666821</v>
      </c>
    </row>
    <row r="16" spans="1:21" ht="16.5" customHeight="1" x14ac:dyDescent="0.25">
      <c r="A16" s="38">
        <v>11</v>
      </c>
      <c r="B16" s="36">
        <v>19161</v>
      </c>
      <c r="C16" s="7">
        <v>19755</v>
      </c>
      <c r="D16" s="7">
        <f t="shared" si="0"/>
        <v>594</v>
      </c>
      <c r="E16" s="7">
        <f t="shared" si="1"/>
        <v>98.950500000000019</v>
      </c>
      <c r="F16" s="7">
        <f t="shared" si="2"/>
        <v>49.47525000000001</v>
      </c>
      <c r="G16" s="52">
        <v>22161</v>
      </c>
      <c r="H16" s="47">
        <v>22552.5</v>
      </c>
      <c r="I16" s="47">
        <f t="shared" si="3"/>
        <v>391.5</v>
      </c>
      <c r="J16" s="47">
        <f t="shared" si="4"/>
        <v>65.217375000000004</v>
      </c>
      <c r="K16" s="59">
        <f t="shared" si="5"/>
        <v>32.608687500000002</v>
      </c>
      <c r="L16" s="52">
        <v>23886.18</v>
      </c>
      <c r="M16" s="47">
        <v>24277.68</v>
      </c>
      <c r="N16" s="47">
        <f t="shared" si="6"/>
        <v>391.5</v>
      </c>
      <c r="O16" s="47">
        <f t="shared" si="7"/>
        <v>65.217375000000004</v>
      </c>
      <c r="P16" s="53">
        <f t="shared" si="8"/>
        <v>32.608687500000002</v>
      </c>
      <c r="Q16" s="36">
        <v>24301.73</v>
      </c>
      <c r="R16" s="8">
        <v>25151.79</v>
      </c>
      <c r="S16" s="47">
        <f t="shared" si="9"/>
        <v>850.06000000000131</v>
      </c>
      <c r="T16" s="47">
        <f t="shared" si="10"/>
        <v>141.60582833333356</v>
      </c>
      <c r="U16" s="53">
        <f t="shared" si="11"/>
        <v>70.802914166666781</v>
      </c>
    </row>
    <row r="17" spans="1:21" ht="16.5" customHeight="1" x14ac:dyDescent="0.25">
      <c r="A17" s="38">
        <v>12</v>
      </c>
      <c r="B17" s="36">
        <v>19161</v>
      </c>
      <c r="C17" s="7">
        <v>19755</v>
      </c>
      <c r="D17" s="7">
        <f t="shared" si="0"/>
        <v>594</v>
      </c>
      <c r="E17" s="7">
        <f t="shared" si="1"/>
        <v>98.950500000000019</v>
      </c>
      <c r="F17" s="7">
        <f t="shared" si="2"/>
        <v>49.47525000000001</v>
      </c>
      <c r="G17" s="52">
        <v>22161</v>
      </c>
      <c r="H17" s="47">
        <v>22552.5</v>
      </c>
      <c r="I17" s="47">
        <f t="shared" si="3"/>
        <v>391.5</v>
      </c>
      <c r="J17" s="47">
        <f t="shared" si="4"/>
        <v>65.217375000000004</v>
      </c>
      <c r="K17" s="59">
        <f t="shared" si="5"/>
        <v>32.608687500000002</v>
      </c>
      <c r="L17" s="52">
        <v>23886.18</v>
      </c>
      <c r="M17" s="47">
        <v>24277.68</v>
      </c>
      <c r="N17" s="47">
        <f t="shared" si="6"/>
        <v>391.5</v>
      </c>
      <c r="O17" s="47">
        <f t="shared" si="7"/>
        <v>65.217375000000004</v>
      </c>
      <c r="P17" s="53">
        <f t="shared" si="8"/>
        <v>32.608687500000002</v>
      </c>
      <c r="Q17" s="36">
        <v>24301.73</v>
      </c>
      <c r="R17" s="8">
        <v>25151.79</v>
      </c>
      <c r="S17" s="47">
        <f t="shared" si="9"/>
        <v>850.06000000000131</v>
      </c>
      <c r="T17" s="47">
        <f t="shared" si="10"/>
        <v>141.60582833333356</v>
      </c>
      <c r="U17" s="53">
        <f t="shared" si="11"/>
        <v>70.802914166666781</v>
      </c>
    </row>
    <row r="18" spans="1:21" ht="16.5" customHeight="1" x14ac:dyDescent="0.25">
      <c r="A18" s="38">
        <v>13</v>
      </c>
      <c r="B18" s="36">
        <v>19533</v>
      </c>
      <c r="C18" s="7">
        <v>20174.29</v>
      </c>
      <c r="D18" s="7">
        <f t="shared" si="0"/>
        <v>641.29000000000087</v>
      </c>
      <c r="E18" s="7">
        <f t="shared" si="1"/>
        <v>106.82822583333348</v>
      </c>
      <c r="F18" s="7">
        <f t="shared" si="2"/>
        <v>53.414112916666738</v>
      </c>
      <c r="G18" s="52">
        <v>22533</v>
      </c>
      <c r="H18" s="47">
        <v>22924.5</v>
      </c>
      <c r="I18" s="47">
        <f t="shared" si="3"/>
        <v>391.5</v>
      </c>
      <c r="J18" s="47">
        <f t="shared" si="4"/>
        <v>65.217375000000004</v>
      </c>
      <c r="K18" s="59">
        <f t="shared" si="5"/>
        <v>32.608687500000002</v>
      </c>
      <c r="L18" s="52">
        <v>24558.49</v>
      </c>
      <c r="M18" s="47">
        <v>24949.99</v>
      </c>
      <c r="N18" s="47">
        <f t="shared" si="6"/>
        <v>391.5</v>
      </c>
      <c r="O18" s="47">
        <f t="shared" si="7"/>
        <v>65.217375000000004</v>
      </c>
      <c r="P18" s="53">
        <f t="shared" si="8"/>
        <v>32.608687500000002</v>
      </c>
      <c r="Q18" s="36">
        <v>24974.04</v>
      </c>
      <c r="R18" s="8">
        <v>26000.84</v>
      </c>
      <c r="S18" s="47">
        <f t="shared" si="9"/>
        <v>1026.7999999999993</v>
      </c>
      <c r="T18" s="47">
        <f t="shared" si="10"/>
        <v>171.04776666666655</v>
      </c>
      <c r="U18" s="53">
        <f t="shared" si="11"/>
        <v>85.523883333333274</v>
      </c>
    </row>
    <row r="19" spans="1:21" ht="16.5" customHeight="1" x14ac:dyDescent="0.25">
      <c r="A19" s="38">
        <v>14</v>
      </c>
      <c r="B19" s="36">
        <v>19533</v>
      </c>
      <c r="C19" s="9">
        <v>20174.29</v>
      </c>
      <c r="D19" s="7">
        <f t="shared" si="0"/>
        <v>641.29000000000087</v>
      </c>
      <c r="E19" s="7">
        <f t="shared" si="1"/>
        <v>106.82822583333348</v>
      </c>
      <c r="F19" s="7">
        <f t="shared" si="2"/>
        <v>53.414112916666738</v>
      </c>
      <c r="G19" s="52">
        <v>22533</v>
      </c>
      <c r="H19" s="48">
        <v>22924.5</v>
      </c>
      <c r="I19" s="47">
        <f t="shared" si="3"/>
        <v>391.5</v>
      </c>
      <c r="J19" s="47">
        <f t="shared" si="4"/>
        <v>65.217375000000004</v>
      </c>
      <c r="K19" s="59">
        <f t="shared" si="5"/>
        <v>32.608687500000002</v>
      </c>
      <c r="L19" s="52">
        <v>24558.49</v>
      </c>
      <c r="M19" s="47">
        <v>24949.99</v>
      </c>
      <c r="N19" s="47">
        <f t="shared" si="6"/>
        <v>391.5</v>
      </c>
      <c r="O19" s="47">
        <f t="shared" si="7"/>
        <v>65.217375000000004</v>
      </c>
      <c r="P19" s="53">
        <f t="shared" si="8"/>
        <v>32.608687500000002</v>
      </c>
      <c r="Q19" s="36">
        <v>24974.04</v>
      </c>
      <c r="R19" s="11">
        <v>26000.84</v>
      </c>
      <c r="S19" s="47">
        <f t="shared" si="9"/>
        <v>1026.7999999999993</v>
      </c>
      <c r="T19" s="47">
        <f t="shared" si="10"/>
        <v>171.04776666666655</v>
      </c>
      <c r="U19" s="53">
        <f t="shared" si="11"/>
        <v>85.523883333333274</v>
      </c>
    </row>
    <row r="20" spans="1:21" ht="16.5" customHeight="1" x14ac:dyDescent="0.25">
      <c r="A20" s="38">
        <v>15</v>
      </c>
      <c r="B20" s="36">
        <v>19905</v>
      </c>
      <c r="C20" s="10">
        <v>20666.48</v>
      </c>
      <c r="D20" s="7">
        <f t="shared" si="0"/>
        <v>761.47999999999956</v>
      </c>
      <c r="E20" s="7">
        <f t="shared" si="1"/>
        <v>126.8498766666666</v>
      </c>
      <c r="F20" s="7">
        <f t="shared" si="2"/>
        <v>63.424938333333301</v>
      </c>
      <c r="G20" s="52">
        <v>22905</v>
      </c>
      <c r="H20" s="48">
        <v>23296.5</v>
      </c>
      <c r="I20" s="47">
        <f t="shared" si="3"/>
        <v>391.5</v>
      </c>
      <c r="J20" s="47">
        <f t="shared" si="4"/>
        <v>65.217375000000004</v>
      </c>
      <c r="K20" s="59">
        <f t="shared" si="5"/>
        <v>32.608687500000002</v>
      </c>
      <c r="L20" s="52">
        <v>25182.76</v>
      </c>
      <c r="M20" s="47">
        <v>25574.26</v>
      </c>
      <c r="N20" s="47">
        <f t="shared" si="6"/>
        <v>391.5</v>
      </c>
      <c r="O20" s="47">
        <f t="shared" si="7"/>
        <v>65.217375000000004</v>
      </c>
      <c r="P20" s="53">
        <f t="shared" si="8"/>
        <v>32.608687500000002</v>
      </c>
      <c r="Q20" s="36">
        <v>25598.31</v>
      </c>
      <c r="R20" s="8">
        <v>26849.88</v>
      </c>
      <c r="S20" s="47">
        <f t="shared" si="9"/>
        <v>1251.5699999999997</v>
      </c>
      <c r="T20" s="47">
        <f t="shared" si="10"/>
        <v>208.49070249999997</v>
      </c>
      <c r="U20" s="53">
        <f t="shared" si="11"/>
        <v>104.24535124999998</v>
      </c>
    </row>
    <row r="21" spans="1:21" ht="16.5" customHeight="1" x14ac:dyDescent="0.25">
      <c r="A21" s="38">
        <v>16</v>
      </c>
      <c r="B21" s="36">
        <v>19905</v>
      </c>
      <c r="C21" s="10">
        <v>20666.48</v>
      </c>
      <c r="D21" s="7">
        <f t="shared" si="0"/>
        <v>761.47999999999956</v>
      </c>
      <c r="E21" s="7">
        <f t="shared" si="1"/>
        <v>126.8498766666666</v>
      </c>
      <c r="F21" s="7">
        <f t="shared" si="2"/>
        <v>63.424938333333301</v>
      </c>
      <c r="G21" s="52">
        <v>22905</v>
      </c>
      <c r="H21" s="48">
        <v>23296.5</v>
      </c>
      <c r="I21" s="47">
        <f t="shared" si="3"/>
        <v>391.5</v>
      </c>
      <c r="J21" s="47">
        <f t="shared" si="4"/>
        <v>65.217375000000004</v>
      </c>
      <c r="K21" s="59">
        <f t="shared" si="5"/>
        <v>32.608687500000002</v>
      </c>
      <c r="L21" s="52">
        <v>25182.76</v>
      </c>
      <c r="M21" s="47">
        <v>25574.26</v>
      </c>
      <c r="N21" s="47">
        <f t="shared" si="6"/>
        <v>391.5</v>
      </c>
      <c r="O21" s="47">
        <f t="shared" si="7"/>
        <v>65.217375000000004</v>
      </c>
      <c r="P21" s="53">
        <f t="shared" si="8"/>
        <v>32.608687500000002</v>
      </c>
      <c r="Q21" s="36">
        <v>25598.31</v>
      </c>
      <c r="R21" s="8">
        <v>26849.88</v>
      </c>
      <c r="S21" s="47">
        <f t="shared" si="9"/>
        <v>1251.5699999999997</v>
      </c>
      <c r="T21" s="47">
        <f t="shared" si="10"/>
        <v>208.49070249999997</v>
      </c>
      <c r="U21" s="53">
        <f t="shared" si="11"/>
        <v>104.24535124999998</v>
      </c>
    </row>
    <row r="22" spans="1:21" ht="16.5" customHeight="1" x14ac:dyDescent="0.25">
      <c r="A22" s="38">
        <v>17</v>
      </c>
      <c r="B22" s="36">
        <v>20277</v>
      </c>
      <c r="C22" s="10">
        <v>21158.67</v>
      </c>
      <c r="D22" s="7">
        <f t="shared" si="0"/>
        <v>881.66999999999825</v>
      </c>
      <c r="E22" s="7">
        <f t="shared" si="1"/>
        <v>146.8715274999997</v>
      </c>
      <c r="F22" s="7">
        <f t="shared" si="2"/>
        <v>73.43576374999985</v>
      </c>
      <c r="G22" s="52">
        <v>23277</v>
      </c>
      <c r="H22" s="48">
        <v>23668.5</v>
      </c>
      <c r="I22" s="47">
        <f t="shared" si="3"/>
        <v>391.5</v>
      </c>
      <c r="J22" s="47">
        <f t="shared" si="4"/>
        <v>65.217375000000004</v>
      </c>
      <c r="K22" s="59">
        <f t="shared" si="5"/>
        <v>32.608687500000002</v>
      </c>
      <c r="L22" s="52">
        <v>25807.03</v>
      </c>
      <c r="M22" s="47">
        <v>26198.53</v>
      </c>
      <c r="N22" s="47">
        <f t="shared" si="6"/>
        <v>391.5</v>
      </c>
      <c r="O22" s="47">
        <f t="shared" si="7"/>
        <v>65.217375000000004</v>
      </c>
      <c r="P22" s="53">
        <f t="shared" si="8"/>
        <v>32.608687500000002</v>
      </c>
      <c r="Q22" s="36">
        <v>26378</v>
      </c>
      <c r="R22" s="8">
        <v>27698.93</v>
      </c>
      <c r="S22" s="47">
        <f t="shared" si="9"/>
        <v>1320.9300000000003</v>
      </c>
      <c r="T22" s="47">
        <f t="shared" si="10"/>
        <v>220.04492250000007</v>
      </c>
      <c r="U22" s="53">
        <f t="shared" si="11"/>
        <v>110.02246125000003</v>
      </c>
    </row>
    <row r="23" spans="1:21" ht="16.5" customHeight="1" x14ac:dyDescent="0.25">
      <c r="A23" s="38">
        <v>18</v>
      </c>
      <c r="B23" s="36">
        <v>20277</v>
      </c>
      <c r="C23" s="10">
        <v>21158.67</v>
      </c>
      <c r="D23" s="7">
        <f t="shared" si="0"/>
        <v>881.66999999999825</v>
      </c>
      <c r="E23" s="7">
        <f t="shared" si="1"/>
        <v>146.8715274999997</v>
      </c>
      <c r="F23" s="7">
        <f t="shared" si="2"/>
        <v>73.43576374999985</v>
      </c>
      <c r="G23" s="52">
        <v>23277</v>
      </c>
      <c r="H23" s="48">
        <v>23668.5</v>
      </c>
      <c r="I23" s="47">
        <f t="shared" si="3"/>
        <v>391.5</v>
      </c>
      <c r="J23" s="47">
        <f t="shared" si="4"/>
        <v>65.217375000000004</v>
      </c>
      <c r="K23" s="59">
        <f t="shared" si="5"/>
        <v>32.608687500000002</v>
      </c>
      <c r="L23" s="52">
        <v>25807.03</v>
      </c>
      <c r="M23" s="47">
        <v>26198.53</v>
      </c>
      <c r="N23" s="47">
        <f t="shared" si="6"/>
        <v>391.5</v>
      </c>
      <c r="O23" s="47">
        <f t="shared" si="7"/>
        <v>65.217375000000004</v>
      </c>
      <c r="P23" s="53">
        <f t="shared" si="8"/>
        <v>32.608687500000002</v>
      </c>
      <c r="Q23" s="36">
        <v>26378</v>
      </c>
      <c r="R23" s="8">
        <v>27698.93</v>
      </c>
      <c r="S23" s="47">
        <f t="shared" si="9"/>
        <v>1320.9300000000003</v>
      </c>
      <c r="T23" s="47">
        <f t="shared" si="10"/>
        <v>220.04492250000007</v>
      </c>
      <c r="U23" s="53">
        <f t="shared" si="11"/>
        <v>110.02246125000003</v>
      </c>
    </row>
    <row r="24" spans="1:21" ht="16.5" customHeight="1" x14ac:dyDescent="0.25">
      <c r="A24" s="38">
        <v>19</v>
      </c>
      <c r="B24" s="36">
        <v>20649</v>
      </c>
      <c r="C24" s="10">
        <v>21650.86</v>
      </c>
      <c r="D24" s="7">
        <f t="shared" si="0"/>
        <v>1001.8600000000006</v>
      </c>
      <c r="E24" s="7">
        <f t="shared" si="1"/>
        <v>166.89317833333345</v>
      </c>
      <c r="F24" s="7">
        <f t="shared" si="2"/>
        <v>83.446589166666726</v>
      </c>
      <c r="G24" s="52">
        <v>23649</v>
      </c>
      <c r="H24" s="48">
        <v>24040.5</v>
      </c>
      <c r="I24" s="47">
        <f t="shared" si="3"/>
        <v>391.5</v>
      </c>
      <c r="J24" s="47">
        <f t="shared" si="4"/>
        <v>65.217375000000004</v>
      </c>
      <c r="K24" s="59">
        <f t="shared" si="5"/>
        <v>32.608687500000002</v>
      </c>
      <c r="L24" s="52">
        <v>26431.3</v>
      </c>
      <c r="M24" s="47">
        <v>26822.799999999999</v>
      </c>
      <c r="N24" s="47">
        <f t="shared" si="6"/>
        <v>391.5</v>
      </c>
      <c r="O24" s="47">
        <f t="shared" si="7"/>
        <v>65.217375000000004</v>
      </c>
      <c r="P24" s="53">
        <f t="shared" si="8"/>
        <v>32.608687500000002</v>
      </c>
      <c r="Q24" s="36">
        <v>27246</v>
      </c>
      <c r="R24" s="8">
        <v>28604.22</v>
      </c>
      <c r="S24" s="47">
        <f t="shared" si="9"/>
        <v>1358.2200000000012</v>
      </c>
      <c r="T24" s="47">
        <f t="shared" si="10"/>
        <v>226.25681500000019</v>
      </c>
      <c r="U24" s="53">
        <f t="shared" si="11"/>
        <v>113.12840750000009</v>
      </c>
    </row>
    <row r="25" spans="1:21" ht="16.5" customHeight="1" x14ac:dyDescent="0.25">
      <c r="A25" s="38">
        <v>20</v>
      </c>
      <c r="B25" s="36">
        <v>20649</v>
      </c>
      <c r="C25" s="10">
        <v>21650.86</v>
      </c>
      <c r="D25" s="7">
        <f t="shared" si="0"/>
        <v>1001.8600000000006</v>
      </c>
      <c r="E25" s="7">
        <f t="shared" si="1"/>
        <v>166.89317833333345</v>
      </c>
      <c r="F25" s="7">
        <f t="shared" si="2"/>
        <v>83.446589166666726</v>
      </c>
      <c r="G25" s="52">
        <v>23649</v>
      </c>
      <c r="H25" s="48">
        <v>24040.5</v>
      </c>
      <c r="I25" s="47">
        <f t="shared" si="3"/>
        <v>391.5</v>
      </c>
      <c r="J25" s="47">
        <f t="shared" si="4"/>
        <v>65.217375000000004</v>
      </c>
      <c r="K25" s="59">
        <f t="shared" si="5"/>
        <v>32.608687500000002</v>
      </c>
      <c r="L25" s="52">
        <v>26431.3</v>
      </c>
      <c r="M25" s="47">
        <v>26822.799999999999</v>
      </c>
      <c r="N25" s="47">
        <f t="shared" si="6"/>
        <v>391.5</v>
      </c>
      <c r="O25" s="47">
        <f t="shared" si="7"/>
        <v>65.217375000000004</v>
      </c>
      <c r="P25" s="53">
        <f t="shared" si="8"/>
        <v>32.608687500000002</v>
      </c>
      <c r="Q25" s="36">
        <v>27246</v>
      </c>
      <c r="R25" s="8">
        <v>28604.22</v>
      </c>
      <c r="S25" s="47">
        <f t="shared" si="9"/>
        <v>1358.2200000000012</v>
      </c>
      <c r="T25" s="47">
        <f t="shared" si="10"/>
        <v>226.25681500000019</v>
      </c>
      <c r="U25" s="53">
        <f t="shared" si="11"/>
        <v>113.12840750000009</v>
      </c>
    </row>
    <row r="26" spans="1:21" ht="16.5" customHeight="1" x14ac:dyDescent="0.25">
      <c r="A26" s="38">
        <v>21</v>
      </c>
      <c r="B26" s="36">
        <v>21021</v>
      </c>
      <c r="C26" s="10">
        <v>22143.05</v>
      </c>
      <c r="D26" s="7">
        <f t="shared" si="0"/>
        <v>1122.0499999999993</v>
      </c>
      <c r="E26" s="7">
        <f t="shared" si="1"/>
        <v>186.91482916666655</v>
      </c>
      <c r="F26" s="7">
        <f t="shared" si="2"/>
        <v>93.457414583333275</v>
      </c>
      <c r="G26" s="52">
        <v>24021</v>
      </c>
      <c r="H26" s="48">
        <v>24412.5</v>
      </c>
      <c r="I26" s="47">
        <f t="shared" si="3"/>
        <v>391.5</v>
      </c>
      <c r="J26" s="47">
        <f t="shared" si="4"/>
        <v>65.217375000000004</v>
      </c>
      <c r="K26" s="59">
        <f t="shared" si="5"/>
        <v>32.608687500000002</v>
      </c>
      <c r="L26" s="52">
        <v>27055.57</v>
      </c>
      <c r="M26" s="47">
        <v>27447.07</v>
      </c>
      <c r="N26" s="47">
        <f t="shared" si="6"/>
        <v>391.5</v>
      </c>
      <c r="O26" s="47">
        <f t="shared" si="7"/>
        <v>65.217375000000004</v>
      </c>
      <c r="P26" s="53">
        <f t="shared" si="8"/>
        <v>32.608687500000002</v>
      </c>
      <c r="Q26" s="36">
        <v>27816</v>
      </c>
      <c r="R26" s="8">
        <v>29340.57</v>
      </c>
      <c r="S26" s="47">
        <f t="shared" si="9"/>
        <v>1524.5699999999997</v>
      </c>
      <c r="T26" s="47">
        <f t="shared" si="10"/>
        <v>253.96795249999994</v>
      </c>
      <c r="U26" s="53">
        <f t="shared" si="11"/>
        <v>126.98397624999997</v>
      </c>
    </row>
    <row r="27" spans="1:21" ht="16.5" customHeight="1" x14ac:dyDescent="0.25">
      <c r="A27" s="38">
        <v>22</v>
      </c>
      <c r="B27" s="36">
        <v>21021</v>
      </c>
      <c r="C27" s="10">
        <v>22143.05</v>
      </c>
      <c r="D27" s="7">
        <f t="shared" si="0"/>
        <v>1122.0499999999993</v>
      </c>
      <c r="E27" s="7">
        <f t="shared" si="1"/>
        <v>186.91482916666655</v>
      </c>
      <c r="F27" s="7">
        <f t="shared" si="2"/>
        <v>93.457414583333275</v>
      </c>
      <c r="G27" s="52">
        <v>24021</v>
      </c>
      <c r="H27" s="48">
        <v>24412.5</v>
      </c>
      <c r="I27" s="47">
        <f t="shared" si="3"/>
        <v>391.5</v>
      </c>
      <c r="J27" s="47">
        <f t="shared" si="4"/>
        <v>65.217375000000004</v>
      </c>
      <c r="K27" s="59">
        <f t="shared" si="5"/>
        <v>32.608687500000002</v>
      </c>
      <c r="L27" s="52">
        <v>27055.57</v>
      </c>
      <c r="M27" s="47">
        <v>27447.07</v>
      </c>
      <c r="N27" s="47">
        <f t="shared" si="6"/>
        <v>391.5</v>
      </c>
      <c r="O27" s="47">
        <f t="shared" si="7"/>
        <v>65.217375000000004</v>
      </c>
      <c r="P27" s="53">
        <f t="shared" si="8"/>
        <v>32.608687500000002</v>
      </c>
      <c r="Q27" s="36">
        <v>27816</v>
      </c>
      <c r="R27" s="8">
        <v>29340.57</v>
      </c>
      <c r="S27" s="47">
        <f t="shared" si="9"/>
        <v>1524.5699999999997</v>
      </c>
      <c r="T27" s="47">
        <f t="shared" si="10"/>
        <v>253.96795249999994</v>
      </c>
      <c r="U27" s="53">
        <f t="shared" si="11"/>
        <v>126.98397624999997</v>
      </c>
    </row>
    <row r="28" spans="1:21" ht="16.5" customHeight="1" x14ac:dyDescent="0.25">
      <c r="A28" s="38">
        <v>23</v>
      </c>
      <c r="B28" s="36">
        <v>21393</v>
      </c>
      <c r="C28" s="10">
        <v>22635.24</v>
      </c>
      <c r="D28" s="7">
        <f t="shared" si="0"/>
        <v>1242.2400000000016</v>
      </c>
      <c r="E28" s="7">
        <f t="shared" si="1"/>
        <v>206.93648000000027</v>
      </c>
      <c r="F28" s="7">
        <f t="shared" si="2"/>
        <v>103.46824000000014</v>
      </c>
      <c r="G28" s="52">
        <v>24632.85</v>
      </c>
      <c r="H28" s="48">
        <v>25024.35</v>
      </c>
      <c r="I28" s="47">
        <f t="shared" si="3"/>
        <v>391.5</v>
      </c>
      <c r="J28" s="47">
        <f t="shared" si="4"/>
        <v>65.217375000000004</v>
      </c>
      <c r="K28" s="59">
        <f t="shared" si="5"/>
        <v>32.608687500000002</v>
      </c>
      <c r="L28" s="52">
        <v>27679.84</v>
      </c>
      <c r="M28" s="47">
        <v>28071.34</v>
      </c>
      <c r="N28" s="47">
        <f t="shared" si="6"/>
        <v>391.5</v>
      </c>
      <c r="O28" s="47">
        <f t="shared" si="7"/>
        <v>65.217375000000004</v>
      </c>
      <c r="P28" s="53">
        <f t="shared" si="8"/>
        <v>32.608687500000002</v>
      </c>
      <c r="Q28" s="36">
        <v>28386</v>
      </c>
      <c r="R28" s="8">
        <v>30076.91</v>
      </c>
      <c r="S28" s="47">
        <f t="shared" si="9"/>
        <v>1690.9099999999999</v>
      </c>
      <c r="T28" s="47">
        <f t="shared" si="10"/>
        <v>281.67742416666664</v>
      </c>
      <c r="U28" s="53">
        <f t="shared" si="11"/>
        <v>140.83871208333332</v>
      </c>
    </row>
    <row r="29" spans="1:21" ht="16.5" customHeight="1" x14ac:dyDescent="0.25">
      <c r="A29" s="38">
        <v>24</v>
      </c>
      <c r="B29" s="36">
        <v>21393</v>
      </c>
      <c r="C29" s="10">
        <v>22635.24</v>
      </c>
      <c r="D29" s="7">
        <f t="shared" si="0"/>
        <v>1242.2400000000016</v>
      </c>
      <c r="E29" s="7">
        <f t="shared" si="1"/>
        <v>206.93648000000027</v>
      </c>
      <c r="F29" s="7">
        <f t="shared" si="2"/>
        <v>103.46824000000014</v>
      </c>
      <c r="G29" s="52">
        <v>24632.85</v>
      </c>
      <c r="H29" s="48">
        <v>25024.35</v>
      </c>
      <c r="I29" s="47">
        <f t="shared" si="3"/>
        <v>391.5</v>
      </c>
      <c r="J29" s="47">
        <f t="shared" si="4"/>
        <v>65.217375000000004</v>
      </c>
      <c r="K29" s="59">
        <f t="shared" si="5"/>
        <v>32.608687500000002</v>
      </c>
      <c r="L29" s="52">
        <v>27679.84</v>
      </c>
      <c r="M29" s="47">
        <v>28071.34</v>
      </c>
      <c r="N29" s="47">
        <f t="shared" si="6"/>
        <v>391.5</v>
      </c>
      <c r="O29" s="47">
        <f t="shared" si="7"/>
        <v>65.217375000000004</v>
      </c>
      <c r="P29" s="53">
        <f t="shared" si="8"/>
        <v>32.608687500000002</v>
      </c>
      <c r="Q29" s="36">
        <v>28386</v>
      </c>
      <c r="R29" s="8">
        <v>30076.91</v>
      </c>
      <c r="S29" s="47">
        <f t="shared" si="9"/>
        <v>1690.9099999999999</v>
      </c>
      <c r="T29" s="47">
        <f t="shared" si="10"/>
        <v>281.67742416666664</v>
      </c>
      <c r="U29" s="53">
        <f t="shared" si="11"/>
        <v>140.83871208333332</v>
      </c>
    </row>
    <row r="30" spans="1:21" ht="16.5" customHeight="1" x14ac:dyDescent="0.25">
      <c r="A30" s="38">
        <v>25</v>
      </c>
      <c r="B30" s="36">
        <v>21765</v>
      </c>
      <c r="C30" s="10">
        <v>23127.439999999999</v>
      </c>
      <c r="D30" s="7">
        <f t="shared" si="0"/>
        <v>1362.4399999999987</v>
      </c>
      <c r="E30" s="7">
        <f t="shared" si="1"/>
        <v>226.95979666666645</v>
      </c>
      <c r="F30" s="7">
        <f t="shared" si="2"/>
        <v>113.47989833333322</v>
      </c>
      <c r="G30" s="52">
        <v>25257.119999999999</v>
      </c>
      <c r="H30" s="48">
        <v>25648.62</v>
      </c>
      <c r="I30" s="47">
        <f t="shared" si="3"/>
        <v>391.5</v>
      </c>
      <c r="J30" s="47">
        <f t="shared" si="4"/>
        <v>65.217375000000004</v>
      </c>
      <c r="K30" s="59">
        <f t="shared" si="5"/>
        <v>32.608687500000002</v>
      </c>
      <c r="L30" s="52">
        <v>28304.11</v>
      </c>
      <c r="M30" s="47">
        <v>28695.61</v>
      </c>
      <c r="N30" s="47">
        <f t="shared" si="6"/>
        <v>391.5</v>
      </c>
      <c r="O30" s="47">
        <f t="shared" si="7"/>
        <v>65.217375000000004</v>
      </c>
      <c r="P30" s="53">
        <f t="shared" si="8"/>
        <v>32.608687500000002</v>
      </c>
      <c r="Q30" s="36">
        <v>28956</v>
      </c>
      <c r="R30" s="8">
        <v>30631.45</v>
      </c>
      <c r="S30" s="47">
        <f t="shared" si="9"/>
        <v>1675.4500000000007</v>
      </c>
      <c r="T30" s="47">
        <f t="shared" si="10"/>
        <v>279.10204583333348</v>
      </c>
      <c r="U30" s="53">
        <f t="shared" si="11"/>
        <v>139.55102291666674</v>
      </c>
    </row>
    <row r="31" spans="1:21" ht="16.5" customHeight="1" x14ac:dyDescent="0.25">
      <c r="A31" s="38">
        <v>26</v>
      </c>
      <c r="B31" s="36">
        <v>21765</v>
      </c>
      <c r="C31" s="10">
        <v>23127.439999999999</v>
      </c>
      <c r="D31" s="7">
        <f t="shared" si="0"/>
        <v>1362.4399999999987</v>
      </c>
      <c r="E31" s="7">
        <f t="shared" si="1"/>
        <v>226.95979666666645</v>
      </c>
      <c r="F31" s="7">
        <f t="shared" si="2"/>
        <v>113.47989833333322</v>
      </c>
      <c r="G31" s="52">
        <v>25257.119999999999</v>
      </c>
      <c r="H31" s="48">
        <v>25648.62</v>
      </c>
      <c r="I31" s="47">
        <f t="shared" si="3"/>
        <v>391.5</v>
      </c>
      <c r="J31" s="47">
        <f t="shared" si="4"/>
        <v>65.217375000000004</v>
      </c>
      <c r="K31" s="59">
        <f t="shared" si="5"/>
        <v>32.608687500000002</v>
      </c>
      <c r="L31" s="52">
        <v>28304.11</v>
      </c>
      <c r="M31" s="47">
        <v>28695.61</v>
      </c>
      <c r="N31" s="47">
        <f t="shared" si="6"/>
        <v>391.5</v>
      </c>
      <c r="O31" s="47">
        <f t="shared" si="7"/>
        <v>65.217375000000004</v>
      </c>
      <c r="P31" s="53">
        <f t="shared" si="8"/>
        <v>32.608687500000002</v>
      </c>
      <c r="Q31" s="36">
        <v>28956</v>
      </c>
      <c r="R31" s="8">
        <v>30631.45</v>
      </c>
      <c r="S31" s="47">
        <f t="shared" si="9"/>
        <v>1675.4500000000007</v>
      </c>
      <c r="T31" s="47">
        <f t="shared" si="10"/>
        <v>279.10204583333348</v>
      </c>
      <c r="U31" s="53">
        <f t="shared" si="11"/>
        <v>139.55102291666674</v>
      </c>
    </row>
    <row r="32" spans="1:21" ht="16.5" customHeight="1" x14ac:dyDescent="0.25">
      <c r="A32" s="38">
        <v>27</v>
      </c>
      <c r="B32" s="36">
        <v>22137</v>
      </c>
      <c r="C32" s="10">
        <v>23619.63</v>
      </c>
      <c r="D32" s="7">
        <f t="shared" si="0"/>
        <v>1482.630000000001</v>
      </c>
      <c r="E32" s="7">
        <f t="shared" si="1"/>
        <v>246.98144750000017</v>
      </c>
      <c r="F32" s="7">
        <f t="shared" si="2"/>
        <v>123.49072375000009</v>
      </c>
      <c r="G32" s="52">
        <v>25881.39</v>
      </c>
      <c r="H32" s="48">
        <v>26272.89</v>
      </c>
      <c r="I32" s="47">
        <f t="shared" si="3"/>
        <v>391.5</v>
      </c>
      <c r="J32" s="47">
        <f t="shared" si="4"/>
        <v>65.217375000000004</v>
      </c>
      <c r="K32" s="59">
        <f t="shared" si="5"/>
        <v>32.608687500000002</v>
      </c>
      <c r="L32" s="52">
        <v>28928.38</v>
      </c>
      <c r="M32" s="47">
        <v>29319.88</v>
      </c>
      <c r="N32" s="47">
        <f t="shared" si="6"/>
        <v>391.5</v>
      </c>
      <c r="O32" s="47">
        <f t="shared" si="7"/>
        <v>65.217375000000004</v>
      </c>
      <c r="P32" s="53">
        <f t="shared" si="8"/>
        <v>32.608687500000002</v>
      </c>
      <c r="Q32" s="36">
        <v>29526</v>
      </c>
      <c r="R32" s="8">
        <v>31185.99</v>
      </c>
      <c r="S32" s="47">
        <f t="shared" si="9"/>
        <v>1659.9900000000016</v>
      </c>
      <c r="T32" s="47">
        <f t="shared" si="10"/>
        <v>276.52666750000031</v>
      </c>
      <c r="U32" s="53">
        <f t="shared" si="11"/>
        <v>138.26333375000016</v>
      </c>
    </row>
    <row r="33" spans="1:21" ht="16.5" customHeight="1" x14ac:dyDescent="0.25">
      <c r="A33" s="38">
        <v>28</v>
      </c>
      <c r="B33" s="36">
        <v>22137</v>
      </c>
      <c r="C33" s="10">
        <v>23619.63</v>
      </c>
      <c r="D33" s="7">
        <f t="shared" si="0"/>
        <v>1482.630000000001</v>
      </c>
      <c r="E33" s="7">
        <f t="shared" si="1"/>
        <v>246.98144750000017</v>
      </c>
      <c r="F33" s="7">
        <f t="shared" si="2"/>
        <v>123.49072375000009</v>
      </c>
      <c r="G33" s="52">
        <v>25881.39</v>
      </c>
      <c r="H33" s="48">
        <v>26272.89</v>
      </c>
      <c r="I33" s="47">
        <f t="shared" si="3"/>
        <v>391.5</v>
      </c>
      <c r="J33" s="47">
        <f t="shared" si="4"/>
        <v>65.217375000000004</v>
      </c>
      <c r="K33" s="59">
        <f t="shared" si="5"/>
        <v>32.608687500000002</v>
      </c>
      <c r="L33" s="52">
        <v>28928.38</v>
      </c>
      <c r="M33" s="47">
        <v>29319.88</v>
      </c>
      <c r="N33" s="47">
        <f t="shared" si="6"/>
        <v>391.5</v>
      </c>
      <c r="O33" s="47">
        <f t="shared" si="7"/>
        <v>65.217375000000004</v>
      </c>
      <c r="P33" s="53">
        <f t="shared" si="8"/>
        <v>32.608687500000002</v>
      </c>
      <c r="Q33" s="36">
        <v>29526</v>
      </c>
      <c r="R33" s="8">
        <v>31185.99</v>
      </c>
      <c r="S33" s="47">
        <f t="shared" si="9"/>
        <v>1659.9900000000016</v>
      </c>
      <c r="T33" s="47">
        <f t="shared" si="10"/>
        <v>276.52666750000031</v>
      </c>
      <c r="U33" s="53">
        <f t="shared" si="11"/>
        <v>138.26333375000016</v>
      </c>
    </row>
    <row r="34" spans="1:21" ht="16.5" customHeight="1" thickBot="1" x14ac:dyDescent="0.3">
      <c r="A34" s="38">
        <v>29</v>
      </c>
      <c r="B34" s="37">
        <v>22509</v>
      </c>
      <c r="C34" s="42">
        <v>24111.83</v>
      </c>
      <c r="D34" s="34">
        <f t="shared" si="0"/>
        <v>1602.8300000000017</v>
      </c>
      <c r="E34" s="34">
        <f t="shared" si="1"/>
        <v>267.00476416666697</v>
      </c>
      <c r="F34" s="34">
        <f t="shared" si="2"/>
        <v>133.50238208333349</v>
      </c>
      <c r="G34" s="54">
        <v>27129.93</v>
      </c>
      <c r="H34" s="55">
        <v>27521.43</v>
      </c>
      <c r="I34" s="56">
        <f t="shared" si="3"/>
        <v>391.5</v>
      </c>
      <c r="J34" s="56">
        <f t="shared" si="4"/>
        <v>65.217375000000004</v>
      </c>
      <c r="K34" s="60">
        <f t="shared" si="5"/>
        <v>32.608687500000002</v>
      </c>
      <c r="L34" s="54">
        <v>30176.92</v>
      </c>
      <c r="M34" s="56">
        <v>30568.42</v>
      </c>
      <c r="N34" s="56">
        <f t="shared" si="6"/>
        <v>391.5</v>
      </c>
      <c r="O34" s="56">
        <f t="shared" si="7"/>
        <v>65.217375000000004</v>
      </c>
      <c r="P34" s="57">
        <f t="shared" si="8"/>
        <v>32.608687500000002</v>
      </c>
      <c r="Q34" s="37">
        <v>30666</v>
      </c>
      <c r="R34" s="35">
        <v>32294.959999999999</v>
      </c>
      <c r="S34" s="56">
        <f t="shared" si="9"/>
        <v>1628.9599999999991</v>
      </c>
      <c r="T34" s="56">
        <f t="shared" si="10"/>
        <v>271.35758666666652</v>
      </c>
      <c r="U34" s="57">
        <f t="shared" si="11"/>
        <v>135.67879333333326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E1F2-6281-47EB-8762-DA061288E3B8}">
  <dimension ref="A1:U34"/>
  <sheetViews>
    <sheetView workbookViewId="0"/>
  </sheetViews>
  <sheetFormatPr defaultColWidth="11.5546875" defaultRowHeight="14.4" x14ac:dyDescent="0.25"/>
  <cols>
    <col min="1" max="1" width="11.5546875" style="3"/>
    <col min="2" max="16384" width="11.5546875" style="1"/>
  </cols>
  <sheetData>
    <row r="1" spans="1:21" ht="25.05" customHeight="1" thickBot="1" x14ac:dyDescent="0.3">
      <c r="A1" s="95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1" s="2" customFormat="1" ht="19.95" customHeight="1" x14ac:dyDescent="0.25">
      <c r="A2" s="5"/>
      <c r="B2" s="90" t="s">
        <v>12</v>
      </c>
      <c r="C2" s="91"/>
      <c r="D2" s="91"/>
      <c r="E2" s="91"/>
      <c r="F2" s="92"/>
      <c r="G2" s="90" t="s">
        <v>13</v>
      </c>
      <c r="H2" s="91"/>
      <c r="I2" s="91"/>
      <c r="J2" s="91"/>
      <c r="K2" s="92"/>
      <c r="L2" s="93" t="s">
        <v>14</v>
      </c>
      <c r="M2" s="91"/>
      <c r="N2" s="91"/>
      <c r="O2" s="91"/>
      <c r="P2" s="94"/>
      <c r="Q2" s="90" t="s">
        <v>15</v>
      </c>
      <c r="R2" s="91"/>
      <c r="S2" s="91"/>
      <c r="T2" s="91"/>
      <c r="U2" s="92"/>
    </row>
    <row r="3" spans="1:21" s="2" customFormat="1" ht="16.5" customHeight="1" x14ac:dyDescent="0.3">
      <c r="A3" s="5"/>
      <c r="B3" s="19" t="s">
        <v>20</v>
      </c>
      <c r="C3" s="18" t="s">
        <v>21</v>
      </c>
      <c r="D3" s="18" t="s">
        <v>22</v>
      </c>
      <c r="E3" s="18" t="s">
        <v>23</v>
      </c>
      <c r="F3" s="20" t="s">
        <v>24</v>
      </c>
      <c r="G3" s="19" t="s">
        <v>20</v>
      </c>
      <c r="H3" s="18" t="s">
        <v>21</v>
      </c>
      <c r="I3" s="18" t="s">
        <v>22</v>
      </c>
      <c r="J3" s="18" t="s">
        <v>23</v>
      </c>
      <c r="K3" s="20" t="s">
        <v>24</v>
      </c>
      <c r="L3" s="26" t="s">
        <v>20</v>
      </c>
      <c r="M3" s="18" t="s">
        <v>21</v>
      </c>
      <c r="N3" s="18" t="s">
        <v>22</v>
      </c>
      <c r="O3" s="18" t="s">
        <v>23</v>
      </c>
      <c r="P3" s="88" t="s">
        <v>24</v>
      </c>
      <c r="Q3" s="19" t="s">
        <v>20</v>
      </c>
      <c r="R3" s="18" t="s">
        <v>21</v>
      </c>
      <c r="S3" s="18" t="s">
        <v>22</v>
      </c>
      <c r="T3" s="18" t="s">
        <v>23</v>
      </c>
      <c r="U3" s="20" t="s">
        <v>24</v>
      </c>
    </row>
    <row r="4" spans="1:21" s="2" customFormat="1" ht="16.5" customHeight="1" thickBot="1" x14ac:dyDescent="0.35">
      <c r="A4" s="5"/>
      <c r="B4" s="21" t="s">
        <v>25</v>
      </c>
      <c r="C4" s="22" t="s">
        <v>25</v>
      </c>
      <c r="D4" s="22" t="s">
        <v>25</v>
      </c>
      <c r="E4" s="22" t="s">
        <v>26</v>
      </c>
      <c r="F4" s="23" t="s">
        <v>26</v>
      </c>
      <c r="G4" s="21" t="s">
        <v>25</v>
      </c>
      <c r="H4" s="22" t="s">
        <v>25</v>
      </c>
      <c r="I4" s="22" t="s">
        <v>25</v>
      </c>
      <c r="J4" s="22" t="s">
        <v>26</v>
      </c>
      <c r="K4" s="23" t="s">
        <v>26</v>
      </c>
      <c r="L4" s="74" t="s">
        <v>25</v>
      </c>
      <c r="M4" s="25" t="s">
        <v>25</v>
      </c>
      <c r="N4" s="25" t="s">
        <v>25</v>
      </c>
      <c r="O4" s="25" t="s">
        <v>26</v>
      </c>
      <c r="P4" s="89" t="s">
        <v>26</v>
      </c>
      <c r="Q4" s="21" t="s">
        <v>25</v>
      </c>
      <c r="R4" s="22" t="s">
        <v>25</v>
      </c>
      <c r="S4" s="22" t="s">
        <v>25</v>
      </c>
      <c r="T4" s="22" t="s">
        <v>26</v>
      </c>
      <c r="U4" s="23" t="s">
        <v>26</v>
      </c>
    </row>
    <row r="5" spans="1:21" ht="16.5" customHeight="1" x14ac:dyDescent="0.25">
      <c r="A5" s="38">
        <v>0</v>
      </c>
      <c r="B5" s="39">
        <v>15476.56</v>
      </c>
      <c r="C5" s="72">
        <v>16136.73</v>
      </c>
      <c r="D5" s="61">
        <f>SUM(C5-B5)</f>
        <v>660.17000000000007</v>
      </c>
      <c r="E5" s="61">
        <f>SUM(1.999*D5/12)</f>
        <v>109.97331916666668</v>
      </c>
      <c r="F5" s="62">
        <f>SUM(1.999*D5/24)</f>
        <v>54.986659583333342</v>
      </c>
      <c r="G5" s="39">
        <v>17976.560000000001</v>
      </c>
      <c r="H5" s="72">
        <v>18395.830000000002</v>
      </c>
      <c r="I5" s="50">
        <f>SUM(H5-G5)</f>
        <v>419.27000000000044</v>
      </c>
      <c r="J5" s="50">
        <f>SUM(1.999*I5/12)</f>
        <v>69.843394166666741</v>
      </c>
      <c r="K5" s="51">
        <f>SUM(1.999*I5/24)</f>
        <v>34.92169708333337</v>
      </c>
      <c r="L5" s="39">
        <v>20476.560000000001</v>
      </c>
      <c r="M5" s="72">
        <v>20868.060000000001</v>
      </c>
      <c r="N5" s="50">
        <f>SUM(M5-L5)</f>
        <v>391.5</v>
      </c>
      <c r="O5" s="50">
        <f>SUM(1.999*N5/12)</f>
        <v>65.217375000000004</v>
      </c>
      <c r="P5" s="51">
        <f>SUM(1.999*N5/24)</f>
        <v>32.608687500000002</v>
      </c>
      <c r="Q5" s="76">
        <v>20476.560000000001</v>
      </c>
      <c r="R5" s="77">
        <v>20868.060000000001</v>
      </c>
      <c r="S5" s="50">
        <f>SUM(R5-Q5)</f>
        <v>391.5</v>
      </c>
      <c r="T5" s="50">
        <f>SUM(1.999*S5/12)</f>
        <v>65.217375000000004</v>
      </c>
      <c r="U5" s="51">
        <f>SUM(1.999*S5/24)</f>
        <v>32.608687500000002</v>
      </c>
    </row>
    <row r="6" spans="1:21" ht="16.5" customHeight="1" x14ac:dyDescent="0.25">
      <c r="A6" s="38">
        <v>1</v>
      </c>
      <c r="B6" s="36">
        <v>15791</v>
      </c>
      <c r="C6" s="12">
        <v>16629.939999999999</v>
      </c>
      <c r="D6" s="47">
        <f t="shared" ref="D6:D34" si="0">SUM(C6-B6)</f>
        <v>838.93999999999869</v>
      </c>
      <c r="E6" s="47">
        <f t="shared" ref="E6:E34" si="1">SUM(1.999*D6/12)</f>
        <v>139.75342166666647</v>
      </c>
      <c r="F6" s="53">
        <f t="shared" ref="F6:F34" si="2">SUM(1.999*D6/24)</f>
        <v>69.876710833333235</v>
      </c>
      <c r="G6" s="36">
        <v>18228.740000000002</v>
      </c>
      <c r="H6" s="12">
        <v>18889.04</v>
      </c>
      <c r="I6" s="47">
        <f t="shared" ref="I6:I34" si="3">SUM(H6-G6)</f>
        <v>660.29999999999927</v>
      </c>
      <c r="J6" s="47">
        <f t="shared" ref="J6:J34" si="4">SUM(1.999*I6/12)</f>
        <v>109.99497499999988</v>
      </c>
      <c r="K6" s="53">
        <f t="shared" ref="K6:K34" si="5">SUM(1.999*I6/24)</f>
        <v>54.997487499999941</v>
      </c>
      <c r="L6" s="36">
        <v>20728.740000000002</v>
      </c>
      <c r="M6" s="12">
        <v>21120.240000000002</v>
      </c>
      <c r="N6" s="47">
        <f t="shared" ref="N6:N34" si="6">SUM(M6-L6)</f>
        <v>391.5</v>
      </c>
      <c r="O6" s="47">
        <f t="shared" ref="O6:O34" si="7">SUM(1.999*N6/12)</f>
        <v>65.217375000000004</v>
      </c>
      <c r="P6" s="53">
        <f t="shared" ref="P6:P34" si="8">SUM(1.999*N6/24)</f>
        <v>32.608687500000002</v>
      </c>
      <c r="Q6" s="78">
        <v>20728.740000000002</v>
      </c>
      <c r="R6" s="75">
        <v>21120.240000000002</v>
      </c>
      <c r="S6" s="47">
        <f t="shared" ref="S6:S34" si="9">SUM(R6-Q6)</f>
        <v>391.5</v>
      </c>
      <c r="T6" s="47">
        <f t="shared" ref="T6:T34" si="10">SUM(1.999*S6/12)</f>
        <v>65.217375000000004</v>
      </c>
      <c r="U6" s="53">
        <f t="shared" ref="U6:U34" si="11">SUM(1.999*S6/24)</f>
        <v>32.608687500000002</v>
      </c>
    </row>
    <row r="7" spans="1:21" ht="16.5" customHeight="1" x14ac:dyDescent="0.25">
      <c r="A7" s="38">
        <v>2</v>
      </c>
      <c r="B7" s="36">
        <v>16460</v>
      </c>
      <c r="C7" s="12">
        <v>17123.14</v>
      </c>
      <c r="D7" s="47">
        <f t="shared" si="0"/>
        <v>663.13999999999942</v>
      </c>
      <c r="E7" s="47">
        <f t="shared" si="1"/>
        <v>110.46807166666657</v>
      </c>
      <c r="F7" s="53">
        <f t="shared" si="2"/>
        <v>55.234035833333287</v>
      </c>
      <c r="G7" s="36">
        <v>18480.919999999998</v>
      </c>
      <c r="H7" s="12">
        <v>19382.240000000002</v>
      </c>
      <c r="I7" s="47">
        <f t="shared" si="3"/>
        <v>901.32000000000335</v>
      </c>
      <c r="J7" s="47">
        <f t="shared" si="4"/>
        <v>150.14489000000057</v>
      </c>
      <c r="K7" s="53">
        <f t="shared" si="5"/>
        <v>75.072445000000286</v>
      </c>
      <c r="L7" s="36">
        <v>20980.92</v>
      </c>
      <c r="M7" s="12">
        <v>21372.42</v>
      </c>
      <c r="N7" s="47">
        <f t="shared" si="6"/>
        <v>391.5</v>
      </c>
      <c r="O7" s="47">
        <f t="shared" si="7"/>
        <v>65.217375000000004</v>
      </c>
      <c r="P7" s="53">
        <f t="shared" si="8"/>
        <v>32.608687500000002</v>
      </c>
      <c r="Q7" s="78">
        <v>20980.92</v>
      </c>
      <c r="R7" s="75">
        <v>21372.42</v>
      </c>
      <c r="S7" s="47">
        <f t="shared" si="9"/>
        <v>391.5</v>
      </c>
      <c r="T7" s="47">
        <f t="shared" si="10"/>
        <v>65.217375000000004</v>
      </c>
      <c r="U7" s="53">
        <f t="shared" si="11"/>
        <v>32.608687500000002</v>
      </c>
    </row>
    <row r="8" spans="1:21" ht="16.5" customHeight="1" x14ac:dyDescent="0.25">
      <c r="A8" s="38">
        <v>3</v>
      </c>
      <c r="B8" s="36">
        <v>17129</v>
      </c>
      <c r="C8" s="12">
        <v>17660</v>
      </c>
      <c r="D8" s="47">
        <f t="shared" si="0"/>
        <v>531</v>
      </c>
      <c r="E8" s="47">
        <f t="shared" si="1"/>
        <v>88.455750000000009</v>
      </c>
      <c r="F8" s="53">
        <f t="shared" si="2"/>
        <v>44.227875000000004</v>
      </c>
      <c r="G8" s="36">
        <v>18733.099999999999</v>
      </c>
      <c r="H8" s="12">
        <v>19875.45</v>
      </c>
      <c r="I8" s="47">
        <f t="shared" si="3"/>
        <v>1142.3500000000022</v>
      </c>
      <c r="J8" s="47">
        <f t="shared" si="4"/>
        <v>190.2964708333337</v>
      </c>
      <c r="K8" s="53">
        <f t="shared" si="5"/>
        <v>95.14823541666685</v>
      </c>
      <c r="L8" s="36">
        <v>21233.1</v>
      </c>
      <c r="M8" s="12">
        <v>21784</v>
      </c>
      <c r="N8" s="47">
        <f t="shared" si="6"/>
        <v>550.90000000000146</v>
      </c>
      <c r="O8" s="47">
        <f t="shared" si="7"/>
        <v>91.770758333333575</v>
      </c>
      <c r="P8" s="53">
        <f t="shared" si="8"/>
        <v>45.885379166666787</v>
      </c>
      <c r="Q8" s="78">
        <v>21233.1</v>
      </c>
      <c r="R8" s="75">
        <v>21755.59</v>
      </c>
      <c r="S8" s="47">
        <f t="shared" si="9"/>
        <v>522.4900000000016</v>
      </c>
      <c r="T8" s="47">
        <f t="shared" si="10"/>
        <v>87.038125833333609</v>
      </c>
      <c r="U8" s="53">
        <f t="shared" si="11"/>
        <v>43.519062916666805</v>
      </c>
    </row>
    <row r="9" spans="1:21" ht="16.5" customHeight="1" x14ac:dyDescent="0.25">
      <c r="A9" s="38">
        <v>4</v>
      </c>
      <c r="B9" s="36">
        <v>17129</v>
      </c>
      <c r="C9" s="12">
        <v>17660</v>
      </c>
      <c r="D9" s="47">
        <f t="shared" si="0"/>
        <v>531</v>
      </c>
      <c r="E9" s="47">
        <f t="shared" si="1"/>
        <v>88.455750000000009</v>
      </c>
      <c r="F9" s="53">
        <f t="shared" si="2"/>
        <v>44.227875000000004</v>
      </c>
      <c r="G9" s="36">
        <v>18733.099999999999</v>
      </c>
      <c r="H9" s="12">
        <v>19875.45</v>
      </c>
      <c r="I9" s="47">
        <f t="shared" si="3"/>
        <v>1142.3500000000022</v>
      </c>
      <c r="J9" s="47">
        <f t="shared" si="4"/>
        <v>190.2964708333337</v>
      </c>
      <c r="K9" s="53">
        <f t="shared" si="5"/>
        <v>95.14823541666685</v>
      </c>
      <c r="L9" s="36">
        <v>21233.1</v>
      </c>
      <c r="M9" s="12">
        <v>21784</v>
      </c>
      <c r="N9" s="47">
        <f t="shared" si="6"/>
        <v>550.90000000000146</v>
      </c>
      <c r="O9" s="47">
        <f t="shared" si="7"/>
        <v>91.770758333333575</v>
      </c>
      <c r="P9" s="53">
        <f t="shared" si="8"/>
        <v>45.885379166666787</v>
      </c>
      <c r="Q9" s="78">
        <v>21233.1</v>
      </c>
      <c r="R9" s="75">
        <v>21755.59</v>
      </c>
      <c r="S9" s="47">
        <f t="shared" si="9"/>
        <v>522.4900000000016</v>
      </c>
      <c r="T9" s="47">
        <f t="shared" si="10"/>
        <v>87.038125833333609</v>
      </c>
      <c r="U9" s="53">
        <f t="shared" si="11"/>
        <v>43.519062916666805</v>
      </c>
    </row>
    <row r="10" spans="1:21" ht="16.5" customHeight="1" x14ac:dyDescent="0.25">
      <c r="A10" s="38">
        <v>5</v>
      </c>
      <c r="B10" s="36">
        <v>17724</v>
      </c>
      <c r="C10" s="12">
        <v>18273.439999999999</v>
      </c>
      <c r="D10" s="47">
        <f t="shared" si="0"/>
        <v>549.43999999999869</v>
      </c>
      <c r="E10" s="47">
        <f t="shared" si="1"/>
        <v>91.527546666666453</v>
      </c>
      <c r="F10" s="53">
        <f t="shared" si="2"/>
        <v>45.763773333333226</v>
      </c>
      <c r="G10" s="36">
        <v>19025.689999999999</v>
      </c>
      <c r="H10" s="12">
        <v>20344.689999999999</v>
      </c>
      <c r="I10" s="47">
        <f t="shared" si="3"/>
        <v>1319</v>
      </c>
      <c r="J10" s="47">
        <f t="shared" si="4"/>
        <v>219.72341666666668</v>
      </c>
      <c r="K10" s="53">
        <f t="shared" si="5"/>
        <v>109.86170833333334</v>
      </c>
      <c r="L10" s="36">
        <v>21525.69</v>
      </c>
      <c r="M10" s="12">
        <v>22397.439999999999</v>
      </c>
      <c r="N10" s="47">
        <f t="shared" si="6"/>
        <v>871.75</v>
      </c>
      <c r="O10" s="47">
        <f t="shared" si="7"/>
        <v>145.21902083333336</v>
      </c>
      <c r="P10" s="53">
        <f t="shared" si="8"/>
        <v>72.60951041666668</v>
      </c>
      <c r="Q10" s="78">
        <v>21525.69</v>
      </c>
      <c r="R10" s="75">
        <v>22604.65</v>
      </c>
      <c r="S10" s="47">
        <f t="shared" si="9"/>
        <v>1078.9600000000028</v>
      </c>
      <c r="T10" s="47">
        <f t="shared" si="10"/>
        <v>179.73675333333381</v>
      </c>
      <c r="U10" s="53">
        <f t="shared" si="11"/>
        <v>89.868376666666904</v>
      </c>
    </row>
    <row r="11" spans="1:21" ht="16.5" customHeight="1" x14ac:dyDescent="0.25">
      <c r="A11" s="38">
        <v>6</v>
      </c>
      <c r="B11" s="36">
        <v>17724</v>
      </c>
      <c r="C11" s="12">
        <v>18273.439999999999</v>
      </c>
      <c r="D11" s="47">
        <f t="shared" si="0"/>
        <v>549.43999999999869</v>
      </c>
      <c r="E11" s="47">
        <f t="shared" si="1"/>
        <v>91.527546666666453</v>
      </c>
      <c r="F11" s="53">
        <f t="shared" si="2"/>
        <v>45.763773333333226</v>
      </c>
      <c r="G11" s="36">
        <v>19025.689999999999</v>
      </c>
      <c r="H11" s="12">
        <v>20344.689999999999</v>
      </c>
      <c r="I11" s="47">
        <f t="shared" si="3"/>
        <v>1319</v>
      </c>
      <c r="J11" s="47">
        <f t="shared" si="4"/>
        <v>219.72341666666668</v>
      </c>
      <c r="K11" s="53">
        <f t="shared" si="5"/>
        <v>109.86170833333334</v>
      </c>
      <c r="L11" s="36">
        <v>21525.69</v>
      </c>
      <c r="M11" s="12">
        <v>22397.439999999999</v>
      </c>
      <c r="N11" s="47">
        <f t="shared" si="6"/>
        <v>871.75</v>
      </c>
      <c r="O11" s="47">
        <f t="shared" si="7"/>
        <v>145.21902083333336</v>
      </c>
      <c r="P11" s="53">
        <f t="shared" si="8"/>
        <v>72.60951041666668</v>
      </c>
      <c r="Q11" s="78">
        <v>21525.69</v>
      </c>
      <c r="R11" s="75">
        <v>22604.65</v>
      </c>
      <c r="S11" s="47">
        <f t="shared" si="9"/>
        <v>1078.9600000000028</v>
      </c>
      <c r="T11" s="47">
        <f t="shared" si="10"/>
        <v>179.73675333333381</v>
      </c>
      <c r="U11" s="53">
        <f t="shared" si="11"/>
        <v>89.868376666666904</v>
      </c>
    </row>
    <row r="12" spans="1:21" ht="16.5" customHeight="1" x14ac:dyDescent="0.25">
      <c r="A12" s="38">
        <v>7</v>
      </c>
      <c r="B12" s="36">
        <v>18319</v>
      </c>
      <c r="C12" s="12">
        <v>18886.88</v>
      </c>
      <c r="D12" s="47">
        <f t="shared" si="0"/>
        <v>567.88000000000102</v>
      </c>
      <c r="E12" s="47">
        <f t="shared" si="1"/>
        <v>94.599343333333522</v>
      </c>
      <c r="F12" s="53">
        <f t="shared" si="2"/>
        <v>47.299671666666761</v>
      </c>
      <c r="G12" s="36">
        <v>19415.73</v>
      </c>
      <c r="H12" s="12">
        <v>20948.88</v>
      </c>
      <c r="I12" s="47">
        <f t="shared" si="3"/>
        <v>1533.1500000000015</v>
      </c>
      <c r="J12" s="47">
        <f t="shared" si="4"/>
        <v>255.39723750000027</v>
      </c>
      <c r="K12" s="53">
        <f t="shared" si="5"/>
        <v>127.69861875000014</v>
      </c>
      <c r="L12" s="36">
        <v>21915.73</v>
      </c>
      <c r="M12" s="12">
        <v>23010.880000000001</v>
      </c>
      <c r="N12" s="47">
        <f t="shared" si="6"/>
        <v>1095.1500000000015</v>
      </c>
      <c r="O12" s="47">
        <f t="shared" si="7"/>
        <v>182.43373750000023</v>
      </c>
      <c r="P12" s="53">
        <f t="shared" si="8"/>
        <v>91.216868750000117</v>
      </c>
      <c r="Q12" s="78">
        <v>22038</v>
      </c>
      <c r="R12" s="75">
        <v>23453.7</v>
      </c>
      <c r="S12" s="47">
        <f t="shared" si="9"/>
        <v>1415.7000000000007</v>
      </c>
      <c r="T12" s="47">
        <f t="shared" si="10"/>
        <v>235.83202500000013</v>
      </c>
      <c r="U12" s="53">
        <f t="shared" si="11"/>
        <v>117.91601250000006</v>
      </c>
    </row>
    <row r="13" spans="1:21" ht="16.5" customHeight="1" x14ac:dyDescent="0.25">
      <c r="A13" s="38">
        <v>8</v>
      </c>
      <c r="B13" s="36">
        <v>18319</v>
      </c>
      <c r="C13" s="12">
        <v>18886.88</v>
      </c>
      <c r="D13" s="47">
        <f t="shared" si="0"/>
        <v>567.88000000000102</v>
      </c>
      <c r="E13" s="47">
        <f t="shared" si="1"/>
        <v>94.599343333333522</v>
      </c>
      <c r="F13" s="53">
        <f t="shared" si="2"/>
        <v>47.299671666666761</v>
      </c>
      <c r="G13" s="36">
        <v>19415.73</v>
      </c>
      <c r="H13" s="12">
        <v>20948.88</v>
      </c>
      <c r="I13" s="47">
        <f t="shared" si="3"/>
        <v>1533.1500000000015</v>
      </c>
      <c r="J13" s="47">
        <f t="shared" si="4"/>
        <v>255.39723750000027</v>
      </c>
      <c r="K13" s="53">
        <f t="shared" si="5"/>
        <v>127.69861875000014</v>
      </c>
      <c r="L13" s="36">
        <v>21915.73</v>
      </c>
      <c r="M13" s="12">
        <v>23010.880000000001</v>
      </c>
      <c r="N13" s="47">
        <f t="shared" si="6"/>
        <v>1095.1500000000015</v>
      </c>
      <c r="O13" s="47">
        <f t="shared" si="7"/>
        <v>182.43373750000023</v>
      </c>
      <c r="P13" s="53">
        <f t="shared" si="8"/>
        <v>91.216868750000117</v>
      </c>
      <c r="Q13" s="78">
        <v>22038</v>
      </c>
      <c r="R13" s="75">
        <v>23453.7</v>
      </c>
      <c r="S13" s="47">
        <f t="shared" si="9"/>
        <v>1415.7000000000007</v>
      </c>
      <c r="T13" s="47">
        <f t="shared" si="10"/>
        <v>235.83202500000013</v>
      </c>
      <c r="U13" s="53">
        <f t="shared" si="11"/>
        <v>117.91601250000006</v>
      </c>
    </row>
    <row r="14" spans="1:21" ht="16.5" customHeight="1" x14ac:dyDescent="0.25">
      <c r="A14" s="38">
        <v>0</v>
      </c>
      <c r="B14" s="36">
        <v>18740</v>
      </c>
      <c r="C14" s="12">
        <v>19320.939999999999</v>
      </c>
      <c r="D14" s="47">
        <f t="shared" si="0"/>
        <v>580.93999999999869</v>
      </c>
      <c r="E14" s="47">
        <f t="shared" si="1"/>
        <v>96.774921666666458</v>
      </c>
      <c r="F14" s="53">
        <f t="shared" si="2"/>
        <v>48.387460833333229</v>
      </c>
      <c r="G14" s="36">
        <v>20088.04</v>
      </c>
      <c r="H14" s="12">
        <v>21399.62</v>
      </c>
      <c r="I14" s="47">
        <f t="shared" si="3"/>
        <v>1311.5799999999981</v>
      </c>
      <c r="J14" s="47">
        <f t="shared" si="4"/>
        <v>218.48736833333302</v>
      </c>
      <c r="K14" s="53">
        <f t="shared" si="5"/>
        <v>109.24368416666651</v>
      </c>
      <c r="L14" s="36">
        <v>22588.04</v>
      </c>
      <c r="M14" s="12">
        <v>23444.94</v>
      </c>
      <c r="N14" s="47">
        <f t="shared" si="6"/>
        <v>856.89999999999782</v>
      </c>
      <c r="O14" s="47">
        <f t="shared" si="7"/>
        <v>142.74525833333297</v>
      </c>
      <c r="P14" s="53">
        <f t="shared" si="8"/>
        <v>71.372629166666485</v>
      </c>
      <c r="Q14" s="78">
        <v>22906</v>
      </c>
      <c r="R14" s="75">
        <v>24302.75</v>
      </c>
      <c r="S14" s="47">
        <f t="shared" si="9"/>
        <v>1396.75</v>
      </c>
      <c r="T14" s="47">
        <f t="shared" si="10"/>
        <v>232.67527083333334</v>
      </c>
      <c r="U14" s="53">
        <f t="shared" si="11"/>
        <v>116.33763541666667</v>
      </c>
    </row>
    <row r="15" spans="1:21" ht="16.5" customHeight="1" x14ac:dyDescent="0.25">
      <c r="A15" s="38">
        <v>10</v>
      </c>
      <c r="B15" s="36">
        <v>18740</v>
      </c>
      <c r="C15" s="12">
        <v>19320.939999999999</v>
      </c>
      <c r="D15" s="47">
        <f t="shared" si="0"/>
        <v>580.93999999999869</v>
      </c>
      <c r="E15" s="47">
        <f t="shared" si="1"/>
        <v>96.774921666666458</v>
      </c>
      <c r="F15" s="53">
        <f t="shared" si="2"/>
        <v>48.387460833333229</v>
      </c>
      <c r="G15" s="36">
        <v>20088.04</v>
      </c>
      <c r="H15" s="12">
        <v>21399.62</v>
      </c>
      <c r="I15" s="47">
        <f t="shared" si="3"/>
        <v>1311.5799999999981</v>
      </c>
      <c r="J15" s="47">
        <f t="shared" si="4"/>
        <v>218.48736833333302</v>
      </c>
      <c r="K15" s="53">
        <f t="shared" si="5"/>
        <v>109.24368416666651</v>
      </c>
      <c r="L15" s="36">
        <v>22588.04</v>
      </c>
      <c r="M15" s="12">
        <v>23444.94</v>
      </c>
      <c r="N15" s="47">
        <f t="shared" si="6"/>
        <v>856.89999999999782</v>
      </c>
      <c r="O15" s="47">
        <f t="shared" si="7"/>
        <v>142.74525833333297</v>
      </c>
      <c r="P15" s="53">
        <f t="shared" si="8"/>
        <v>71.372629166666485</v>
      </c>
      <c r="Q15" s="78">
        <v>22906</v>
      </c>
      <c r="R15" s="75">
        <v>24302.75</v>
      </c>
      <c r="S15" s="47">
        <f t="shared" si="9"/>
        <v>1396.75</v>
      </c>
      <c r="T15" s="47">
        <f t="shared" si="10"/>
        <v>232.67527083333334</v>
      </c>
      <c r="U15" s="53">
        <f t="shared" si="11"/>
        <v>116.33763541666667</v>
      </c>
    </row>
    <row r="16" spans="1:21" ht="16.5" customHeight="1" x14ac:dyDescent="0.25">
      <c r="A16" s="38">
        <v>11</v>
      </c>
      <c r="B16" s="36">
        <v>19161</v>
      </c>
      <c r="C16" s="12">
        <v>19755</v>
      </c>
      <c r="D16" s="47">
        <f t="shared" si="0"/>
        <v>594</v>
      </c>
      <c r="E16" s="47">
        <f t="shared" si="1"/>
        <v>98.950500000000019</v>
      </c>
      <c r="F16" s="53">
        <f t="shared" si="2"/>
        <v>49.47525000000001</v>
      </c>
      <c r="G16" s="36">
        <v>20760.349999999999</v>
      </c>
      <c r="H16" s="12">
        <v>21941.200000000001</v>
      </c>
      <c r="I16" s="47">
        <f t="shared" si="3"/>
        <v>1180.8500000000022</v>
      </c>
      <c r="J16" s="47">
        <f t="shared" si="4"/>
        <v>196.70992916666705</v>
      </c>
      <c r="K16" s="53">
        <f t="shared" si="5"/>
        <v>98.354964583333526</v>
      </c>
      <c r="L16" s="36">
        <v>23260.35</v>
      </c>
      <c r="M16" s="12">
        <v>23939.75</v>
      </c>
      <c r="N16" s="47">
        <f t="shared" si="6"/>
        <v>679.40000000000146</v>
      </c>
      <c r="O16" s="47">
        <f t="shared" si="7"/>
        <v>113.17671666666691</v>
      </c>
      <c r="P16" s="53">
        <f t="shared" si="8"/>
        <v>56.588358333333453</v>
      </c>
      <c r="Q16" s="78">
        <v>23774</v>
      </c>
      <c r="R16" s="75">
        <v>25151.79</v>
      </c>
      <c r="S16" s="47">
        <f t="shared" si="9"/>
        <v>1377.7900000000009</v>
      </c>
      <c r="T16" s="47">
        <f t="shared" si="10"/>
        <v>229.51685083333348</v>
      </c>
      <c r="U16" s="53">
        <f t="shared" si="11"/>
        <v>114.75842541666674</v>
      </c>
    </row>
    <row r="17" spans="1:21" ht="16.5" customHeight="1" x14ac:dyDescent="0.25">
      <c r="A17" s="38">
        <v>12</v>
      </c>
      <c r="B17" s="36">
        <v>19161</v>
      </c>
      <c r="C17" s="12">
        <v>19755</v>
      </c>
      <c r="D17" s="47">
        <f t="shared" si="0"/>
        <v>594</v>
      </c>
      <c r="E17" s="47">
        <f t="shared" si="1"/>
        <v>98.950500000000019</v>
      </c>
      <c r="F17" s="53">
        <f t="shared" si="2"/>
        <v>49.47525000000001</v>
      </c>
      <c r="G17" s="36">
        <v>20760.349999999999</v>
      </c>
      <c r="H17" s="12">
        <v>21941.200000000001</v>
      </c>
      <c r="I17" s="47">
        <f t="shared" si="3"/>
        <v>1180.8500000000022</v>
      </c>
      <c r="J17" s="47">
        <f t="shared" si="4"/>
        <v>196.70992916666705</v>
      </c>
      <c r="K17" s="53">
        <f t="shared" si="5"/>
        <v>98.354964583333526</v>
      </c>
      <c r="L17" s="36">
        <v>23260.35</v>
      </c>
      <c r="M17" s="12">
        <v>23939.75</v>
      </c>
      <c r="N17" s="47">
        <f t="shared" si="6"/>
        <v>679.40000000000146</v>
      </c>
      <c r="O17" s="47">
        <f t="shared" si="7"/>
        <v>113.17671666666691</v>
      </c>
      <c r="P17" s="53">
        <f t="shared" si="8"/>
        <v>56.588358333333453</v>
      </c>
      <c r="Q17" s="78">
        <v>23774</v>
      </c>
      <c r="R17" s="75">
        <v>25151.79</v>
      </c>
      <c r="S17" s="47">
        <f t="shared" si="9"/>
        <v>1377.7900000000009</v>
      </c>
      <c r="T17" s="47">
        <f t="shared" si="10"/>
        <v>229.51685083333348</v>
      </c>
      <c r="U17" s="53">
        <f t="shared" si="11"/>
        <v>114.75842541666674</v>
      </c>
    </row>
    <row r="18" spans="1:21" ht="16.5" customHeight="1" x14ac:dyDescent="0.25">
      <c r="A18" s="38">
        <v>13</v>
      </c>
      <c r="B18" s="36">
        <v>19533</v>
      </c>
      <c r="C18" s="12">
        <v>20174.29</v>
      </c>
      <c r="D18" s="47">
        <f t="shared" si="0"/>
        <v>641.29000000000087</v>
      </c>
      <c r="E18" s="47">
        <f t="shared" si="1"/>
        <v>106.82822583333348</v>
      </c>
      <c r="F18" s="53">
        <f t="shared" si="2"/>
        <v>53.414112916666738</v>
      </c>
      <c r="G18" s="36">
        <v>21384.62</v>
      </c>
      <c r="H18" s="12">
        <v>22433.39</v>
      </c>
      <c r="I18" s="47">
        <f t="shared" si="3"/>
        <v>1048.7700000000004</v>
      </c>
      <c r="J18" s="47">
        <f t="shared" si="4"/>
        <v>174.70760250000009</v>
      </c>
      <c r="K18" s="53">
        <f t="shared" si="5"/>
        <v>87.353801250000046</v>
      </c>
      <c r="L18" s="36">
        <v>23884.62</v>
      </c>
      <c r="M18" s="12">
        <v>24469.74</v>
      </c>
      <c r="N18" s="47">
        <f t="shared" si="6"/>
        <v>585.12000000000262</v>
      </c>
      <c r="O18" s="47">
        <f t="shared" si="7"/>
        <v>97.471240000000435</v>
      </c>
      <c r="P18" s="53">
        <f t="shared" si="8"/>
        <v>48.735620000000218</v>
      </c>
      <c r="Q18" s="78">
        <v>24642</v>
      </c>
      <c r="R18" s="75">
        <v>26000.84</v>
      </c>
      <c r="S18" s="47">
        <f t="shared" si="9"/>
        <v>1358.8400000000001</v>
      </c>
      <c r="T18" s="47">
        <f t="shared" si="10"/>
        <v>226.36009666666669</v>
      </c>
      <c r="U18" s="53">
        <f t="shared" si="11"/>
        <v>113.18004833333335</v>
      </c>
    </row>
    <row r="19" spans="1:21" ht="16.5" customHeight="1" x14ac:dyDescent="0.25">
      <c r="A19" s="38">
        <v>14</v>
      </c>
      <c r="B19" s="36">
        <v>19533</v>
      </c>
      <c r="C19" s="12">
        <v>20174.29</v>
      </c>
      <c r="D19" s="47">
        <f t="shared" si="0"/>
        <v>641.29000000000087</v>
      </c>
      <c r="E19" s="47">
        <f t="shared" si="1"/>
        <v>106.82822583333348</v>
      </c>
      <c r="F19" s="53">
        <f t="shared" si="2"/>
        <v>53.414112916666738</v>
      </c>
      <c r="G19" s="36">
        <v>21384.62</v>
      </c>
      <c r="H19" s="12">
        <v>22433.39</v>
      </c>
      <c r="I19" s="47">
        <f t="shared" si="3"/>
        <v>1048.7700000000004</v>
      </c>
      <c r="J19" s="47">
        <f t="shared" si="4"/>
        <v>174.70760250000009</v>
      </c>
      <c r="K19" s="53">
        <f t="shared" si="5"/>
        <v>87.353801250000046</v>
      </c>
      <c r="L19" s="36">
        <v>23884.62</v>
      </c>
      <c r="M19" s="12">
        <v>24469.74</v>
      </c>
      <c r="N19" s="47">
        <f t="shared" si="6"/>
        <v>585.12000000000262</v>
      </c>
      <c r="O19" s="47">
        <f t="shared" si="7"/>
        <v>97.471240000000435</v>
      </c>
      <c r="P19" s="53">
        <f t="shared" si="8"/>
        <v>48.735620000000218</v>
      </c>
      <c r="Q19" s="78">
        <v>24642</v>
      </c>
      <c r="R19" s="75">
        <v>26000.84</v>
      </c>
      <c r="S19" s="47">
        <f t="shared" si="9"/>
        <v>1358.8400000000001</v>
      </c>
      <c r="T19" s="47">
        <f t="shared" si="10"/>
        <v>226.36009666666669</v>
      </c>
      <c r="U19" s="53">
        <f t="shared" si="11"/>
        <v>113.18004833333335</v>
      </c>
    </row>
    <row r="20" spans="1:21" ht="16.5" customHeight="1" x14ac:dyDescent="0.25">
      <c r="A20" s="38">
        <v>15</v>
      </c>
      <c r="B20" s="36">
        <v>19905</v>
      </c>
      <c r="C20" s="12">
        <v>20666.48</v>
      </c>
      <c r="D20" s="47">
        <f t="shared" si="0"/>
        <v>761.47999999999956</v>
      </c>
      <c r="E20" s="47">
        <f t="shared" si="1"/>
        <v>126.8498766666666</v>
      </c>
      <c r="F20" s="53">
        <f t="shared" si="2"/>
        <v>63.424938333333301</v>
      </c>
      <c r="G20" s="36">
        <v>22008.89</v>
      </c>
      <c r="H20" s="12">
        <v>22925.58</v>
      </c>
      <c r="I20" s="47">
        <f t="shared" si="3"/>
        <v>916.69000000000233</v>
      </c>
      <c r="J20" s="47">
        <f t="shared" si="4"/>
        <v>152.70527583333373</v>
      </c>
      <c r="K20" s="53">
        <f t="shared" si="5"/>
        <v>76.352637916666865</v>
      </c>
      <c r="L20" s="36">
        <v>24508.89</v>
      </c>
      <c r="M20" s="12">
        <v>24999.72</v>
      </c>
      <c r="N20" s="47">
        <f t="shared" si="6"/>
        <v>490.83000000000175</v>
      </c>
      <c r="O20" s="47">
        <f t="shared" si="7"/>
        <v>81.76409750000029</v>
      </c>
      <c r="P20" s="53">
        <f t="shared" si="8"/>
        <v>40.882048750000145</v>
      </c>
      <c r="Q20" s="78">
        <v>25510</v>
      </c>
      <c r="R20" s="75">
        <v>26849.88</v>
      </c>
      <c r="S20" s="47">
        <f t="shared" si="9"/>
        <v>1339.880000000001</v>
      </c>
      <c r="T20" s="47">
        <f t="shared" si="10"/>
        <v>223.20167666666683</v>
      </c>
      <c r="U20" s="53">
        <f t="shared" si="11"/>
        <v>111.60083833333341</v>
      </c>
    </row>
    <row r="21" spans="1:21" ht="16.5" customHeight="1" x14ac:dyDescent="0.25">
      <c r="A21" s="38">
        <v>16</v>
      </c>
      <c r="B21" s="36">
        <v>19905</v>
      </c>
      <c r="C21" s="12">
        <v>20666.48</v>
      </c>
      <c r="D21" s="47">
        <f t="shared" si="0"/>
        <v>761.47999999999956</v>
      </c>
      <c r="E21" s="47">
        <f t="shared" si="1"/>
        <v>126.8498766666666</v>
      </c>
      <c r="F21" s="53">
        <f t="shared" si="2"/>
        <v>63.424938333333301</v>
      </c>
      <c r="G21" s="36">
        <v>22008.89</v>
      </c>
      <c r="H21" s="12">
        <v>22925.58</v>
      </c>
      <c r="I21" s="47">
        <f t="shared" si="3"/>
        <v>916.69000000000233</v>
      </c>
      <c r="J21" s="47">
        <f t="shared" si="4"/>
        <v>152.70527583333373</v>
      </c>
      <c r="K21" s="53">
        <f t="shared" si="5"/>
        <v>76.352637916666865</v>
      </c>
      <c r="L21" s="36">
        <v>24508.89</v>
      </c>
      <c r="M21" s="12">
        <v>24999.72</v>
      </c>
      <c r="N21" s="47">
        <f t="shared" si="6"/>
        <v>490.83000000000175</v>
      </c>
      <c r="O21" s="47">
        <f t="shared" si="7"/>
        <v>81.76409750000029</v>
      </c>
      <c r="P21" s="53">
        <f t="shared" si="8"/>
        <v>40.882048750000145</v>
      </c>
      <c r="Q21" s="78">
        <v>25510</v>
      </c>
      <c r="R21" s="75">
        <v>26849.88</v>
      </c>
      <c r="S21" s="47">
        <f t="shared" si="9"/>
        <v>1339.880000000001</v>
      </c>
      <c r="T21" s="47">
        <f t="shared" si="10"/>
        <v>223.20167666666683</v>
      </c>
      <c r="U21" s="53">
        <f t="shared" si="11"/>
        <v>111.60083833333341</v>
      </c>
    </row>
    <row r="22" spans="1:21" ht="16.5" customHeight="1" x14ac:dyDescent="0.25">
      <c r="A22" s="38">
        <v>17</v>
      </c>
      <c r="B22" s="36">
        <v>20277</v>
      </c>
      <c r="C22" s="12">
        <v>21158.67</v>
      </c>
      <c r="D22" s="47">
        <f t="shared" si="0"/>
        <v>881.66999999999825</v>
      </c>
      <c r="E22" s="47">
        <f t="shared" si="1"/>
        <v>146.8715274999997</v>
      </c>
      <c r="F22" s="53">
        <f t="shared" si="2"/>
        <v>73.43576374999985</v>
      </c>
      <c r="G22" s="36">
        <v>22633.16</v>
      </c>
      <c r="H22" s="12">
        <v>23417.77</v>
      </c>
      <c r="I22" s="47">
        <f t="shared" si="3"/>
        <v>784.61000000000058</v>
      </c>
      <c r="J22" s="47">
        <f t="shared" si="4"/>
        <v>130.70294916666677</v>
      </c>
      <c r="K22" s="53">
        <f t="shared" si="5"/>
        <v>65.351474583333385</v>
      </c>
      <c r="L22" s="36">
        <v>25133.16</v>
      </c>
      <c r="M22" s="12">
        <v>25529.71</v>
      </c>
      <c r="N22" s="47">
        <f t="shared" si="6"/>
        <v>396.54999999999927</v>
      </c>
      <c r="O22" s="47">
        <f t="shared" si="7"/>
        <v>66.058620833333222</v>
      </c>
      <c r="P22" s="53">
        <f t="shared" si="8"/>
        <v>33.029310416666611</v>
      </c>
      <c r="Q22" s="78">
        <v>26378</v>
      </c>
      <c r="R22" s="75">
        <v>27698.93</v>
      </c>
      <c r="S22" s="47">
        <f t="shared" si="9"/>
        <v>1320.9300000000003</v>
      </c>
      <c r="T22" s="47">
        <f t="shared" si="10"/>
        <v>220.04492250000007</v>
      </c>
      <c r="U22" s="53">
        <f t="shared" si="11"/>
        <v>110.02246125000003</v>
      </c>
    </row>
    <row r="23" spans="1:21" ht="16.5" customHeight="1" x14ac:dyDescent="0.25">
      <c r="A23" s="38">
        <v>18</v>
      </c>
      <c r="B23" s="36">
        <v>20277</v>
      </c>
      <c r="C23" s="12">
        <v>21158.67</v>
      </c>
      <c r="D23" s="47">
        <f t="shared" si="0"/>
        <v>881.66999999999825</v>
      </c>
      <c r="E23" s="47">
        <f t="shared" si="1"/>
        <v>146.8715274999997</v>
      </c>
      <c r="F23" s="53">
        <f t="shared" si="2"/>
        <v>73.43576374999985</v>
      </c>
      <c r="G23" s="36">
        <v>22633.16</v>
      </c>
      <c r="H23" s="12">
        <v>23417.77</v>
      </c>
      <c r="I23" s="47">
        <f t="shared" si="3"/>
        <v>784.61000000000058</v>
      </c>
      <c r="J23" s="47">
        <f t="shared" si="4"/>
        <v>130.70294916666677</v>
      </c>
      <c r="K23" s="53">
        <f t="shared" si="5"/>
        <v>65.351474583333385</v>
      </c>
      <c r="L23" s="36">
        <v>25133.16</v>
      </c>
      <c r="M23" s="12">
        <v>25529.71</v>
      </c>
      <c r="N23" s="47">
        <f t="shared" si="6"/>
        <v>396.54999999999927</v>
      </c>
      <c r="O23" s="47">
        <f t="shared" si="7"/>
        <v>66.058620833333222</v>
      </c>
      <c r="P23" s="53">
        <f t="shared" si="8"/>
        <v>33.029310416666611</v>
      </c>
      <c r="Q23" s="78">
        <v>26378</v>
      </c>
      <c r="R23" s="75">
        <v>27698.93</v>
      </c>
      <c r="S23" s="47">
        <f t="shared" si="9"/>
        <v>1320.9300000000003</v>
      </c>
      <c r="T23" s="47">
        <f t="shared" si="10"/>
        <v>220.04492250000007</v>
      </c>
      <c r="U23" s="53">
        <f t="shared" si="11"/>
        <v>110.02246125000003</v>
      </c>
    </row>
    <row r="24" spans="1:21" ht="16.5" customHeight="1" x14ac:dyDescent="0.25">
      <c r="A24" s="38">
        <v>19</v>
      </c>
      <c r="B24" s="36">
        <v>20757.43</v>
      </c>
      <c r="C24" s="12">
        <v>21650.86</v>
      </c>
      <c r="D24" s="47">
        <f t="shared" si="0"/>
        <v>893.43000000000029</v>
      </c>
      <c r="E24" s="47">
        <f t="shared" si="1"/>
        <v>148.83054750000005</v>
      </c>
      <c r="F24" s="53">
        <f t="shared" si="2"/>
        <v>74.415273750000026</v>
      </c>
      <c r="G24" s="36">
        <v>23257.43</v>
      </c>
      <c r="H24" s="12">
        <v>23909.96</v>
      </c>
      <c r="I24" s="47">
        <f t="shared" si="3"/>
        <v>652.52999999999884</v>
      </c>
      <c r="J24" s="47">
        <f t="shared" si="4"/>
        <v>108.70062249999982</v>
      </c>
      <c r="K24" s="53">
        <f t="shared" si="5"/>
        <v>54.350311249999912</v>
      </c>
      <c r="L24" s="36">
        <v>25757.43</v>
      </c>
      <c r="M24" s="12">
        <v>26148.93</v>
      </c>
      <c r="N24" s="47">
        <f t="shared" si="6"/>
        <v>391.5</v>
      </c>
      <c r="O24" s="47">
        <f t="shared" si="7"/>
        <v>65.217375000000004</v>
      </c>
      <c r="P24" s="53">
        <f t="shared" si="8"/>
        <v>32.608687500000002</v>
      </c>
      <c r="Q24" s="78">
        <v>27246</v>
      </c>
      <c r="R24" s="75">
        <v>28604.22</v>
      </c>
      <c r="S24" s="47">
        <f t="shared" si="9"/>
        <v>1358.2200000000012</v>
      </c>
      <c r="T24" s="47">
        <f t="shared" si="10"/>
        <v>226.25681500000019</v>
      </c>
      <c r="U24" s="53">
        <f t="shared" si="11"/>
        <v>113.12840750000009</v>
      </c>
    </row>
    <row r="25" spans="1:21" ht="16.5" customHeight="1" x14ac:dyDescent="0.25">
      <c r="A25" s="38">
        <v>20</v>
      </c>
      <c r="B25" s="36">
        <v>20757.43</v>
      </c>
      <c r="C25" s="12">
        <v>21650.86</v>
      </c>
      <c r="D25" s="47">
        <f t="shared" si="0"/>
        <v>893.43000000000029</v>
      </c>
      <c r="E25" s="47">
        <f t="shared" si="1"/>
        <v>148.83054750000005</v>
      </c>
      <c r="F25" s="53">
        <f t="shared" si="2"/>
        <v>74.415273750000026</v>
      </c>
      <c r="G25" s="36">
        <v>23257.43</v>
      </c>
      <c r="H25" s="12">
        <v>23909.96</v>
      </c>
      <c r="I25" s="47">
        <f t="shared" si="3"/>
        <v>652.52999999999884</v>
      </c>
      <c r="J25" s="47">
        <f t="shared" si="4"/>
        <v>108.70062249999982</v>
      </c>
      <c r="K25" s="53">
        <f t="shared" si="5"/>
        <v>54.350311249999912</v>
      </c>
      <c r="L25" s="36">
        <v>25757.43</v>
      </c>
      <c r="M25" s="12">
        <v>26148.93</v>
      </c>
      <c r="N25" s="47">
        <f t="shared" si="6"/>
        <v>391.5</v>
      </c>
      <c r="O25" s="47">
        <f t="shared" si="7"/>
        <v>65.217375000000004</v>
      </c>
      <c r="P25" s="53">
        <f t="shared" si="8"/>
        <v>32.608687500000002</v>
      </c>
      <c r="Q25" s="78">
        <v>27246</v>
      </c>
      <c r="R25" s="75">
        <v>28604.22</v>
      </c>
      <c r="S25" s="47">
        <f t="shared" si="9"/>
        <v>1358.2200000000012</v>
      </c>
      <c r="T25" s="47">
        <f t="shared" si="10"/>
        <v>226.25681500000019</v>
      </c>
      <c r="U25" s="53">
        <f t="shared" si="11"/>
        <v>113.12840750000009</v>
      </c>
    </row>
    <row r="26" spans="1:21" ht="16.5" customHeight="1" x14ac:dyDescent="0.25">
      <c r="A26" s="38">
        <v>21</v>
      </c>
      <c r="B26" s="36">
        <v>21381.7</v>
      </c>
      <c r="C26" s="12">
        <v>22143.05</v>
      </c>
      <c r="D26" s="47">
        <f t="shared" si="0"/>
        <v>761.34999999999854</v>
      </c>
      <c r="E26" s="47">
        <f t="shared" si="1"/>
        <v>126.82822083333309</v>
      </c>
      <c r="F26" s="53">
        <f t="shared" si="2"/>
        <v>63.414110416666546</v>
      </c>
      <c r="G26" s="36">
        <v>23881.7</v>
      </c>
      <c r="H26" s="12">
        <v>24402.15</v>
      </c>
      <c r="I26" s="47">
        <f t="shared" si="3"/>
        <v>520.45000000000073</v>
      </c>
      <c r="J26" s="47">
        <f t="shared" si="4"/>
        <v>86.698295833333461</v>
      </c>
      <c r="K26" s="53">
        <f t="shared" si="5"/>
        <v>43.34914791666673</v>
      </c>
      <c r="L26" s="36">
        <v>26381.7</v>
      </c>
      <c r="M26" s="12">
        <v>26773.200000000001</v>
      </c>
      <c r="N26" s="47">
        <f t="shared" si="6"/>
        <v>391.5</v>
      </c>
      <c r="O26" s="47">
        <f t="shared" si="7"/>
        <v>65.217375000000004</v>
      </c>
      <c r="P26" s="53">
        <f t="shared" si="8"/>
        <v>32.608687500000002</v>
      </c>
      <c r="Q26" s="78">
        <v>27816</v>
      </c>
      <c r="R26" s="75">
        <v>29340.57</v>
      </c>
      <c r="S26" s="47">
        <f t="shared" si="9"/>
        <v>1524.5699999999997</v>
      </c>
      <c r="T26" s="47">
        <f t="shared" si="10"/>
        <v>253.96795249999994</v>
      </c>
      <c r="U26" s="53">
        <f t="shared" si="11"/>
        <v>126.98397624999997</v>
      </c>
    </row>
    <row r="27" spans="1:21" ht="16.5" customHeight="1" x14ac:dyDescent="0.25">
      <c r="A27" s="38">
        <v>22</v>
      </c>
      <c r="B27" s="36">
        <v>21381.7</v>
      </c>
      <c r="C27" s="12">
        <v>22143.05</v>
      </c>
      <c r="D27" s="47">
        <f t="shared" si="0"/>
        <v>761.34999999999854</v>
      </c>
      <c r="E27" s="47">
        <f t="shared" si="1"/>
        <v>126.82822083333309</v>
      </c>
      <c r="F27" s="53">
        <f t="shared" si="2"/>
        <v>63.414110416666546</v>
      </c>
      <c r="G27" s="36">
        <v>23881.7</v>
      </c>
      <c r="H27" s="12">
        <v>24402.15</v>
      </c>
      <c r="I27" s="47">
        <f t="shared" si="3"/>
        <v>520.45000000000073</v>
      </c>
      <c r="J27" s="47">
        <f t="shared" si="4"/>
        <v>86.698295833333461</v>
      </c>
      <c r="K27" s="53">
        <f t="shared" si="5"/>
        <v>43.34914791666673</v>
      </c>
      <c r="L27" s="36">
        <v>26381.7</v>
      </c>
      <c r="M27" s="12">
        <v>26773.200000000001</v>
      </c>
      <c r="N27" s="47">
        <f t="shared" si="6"/>
        <v>391.5</v>
      </c>
      <c r="O27" s="47">
        <f t="shared" si="7"/>
        <v>65.217375000000004</v>
      </c>
      <c r="P27" s="53">
        <f t="shared" si="8"/>
        <v>32.608687500000002</v>
      </c>
      <c r="Q27" s="78">
        <v>27816</v>
      </c>
      <c r="R27" s="75">
        <v>29340.57</v>
      </c>
      <c r="S27" s="47">
        <f t="shared" si="9"/>
        <v>1524.5699999999997</v>
      </c>
      <c r="T27" s="47">
        <f t="shared" si="10"/>
        <v>253.96795249999994</v>
      </c>
      <c r="U27" s="53">
        <f t="shared" si="11"/>
        <v>126.98397624999997</v>
      </c>
    </row>
    <row r="28" spans="1:21" ht="16.5" customHeight="1" x14ac:dyDescent="0.25">
      <c r="A28" s="38">
        <v>23</v>
      </c>
      <c r="B28" s="36">
        <v>22005.97</v>
      </c>
      <c r="C28" s="12">
        <v>22635.24</v>
      </c>
      <c r="D28" s="47">
        <f t="shared" si="0"/>
        <v>629.27000000000044</v>
      </c>
      <c r="E28" s="47">
        <f t="shared" si="1"/>
        <v>104.82589416666674</v>
      </c>
      <c r="F28" s="53">
        <f t="shared" si="2"/>
        <v>52.412947083333371</v>
      </c>
      <c r="G28" s="36">
        <v>24505.97</v>
      </c>
      <c r="H28" s="12">
        <v>24897.47</v>
      </c>
      <c r="I28" s="47">
        <f t="shared" si="3"/>
        <v>391.5</v>
      </c>
      <c r="J28" s="47">
        <f t="shared" si="4"/>
        <v>65.217375000000004</v>
      </c>
      <c r="K28" s="53">
        <f t="shared" si="5"/>
        <v>32.608687500000002</v>
      </c>
      <c r="L28" s="36">
        <v>27005.97</v>
      </c>
      <c r="M28" s="12">
        <v>27397.47</v>
      </c>
      <c r="N28" s="47">
        <f t="shared" si="6"/>
        <v>391.5</v>
      </c>
      <c r="O28" s="47">
        <f t="shared" si="7"/>
        <v>65.217375000000004</v>
      </c>
      <c r="P28" s="53">
        <f t="shared" si="8"/>
        <v>32.608687500000002</v>
      </c>
      <c r="Q28" s="78">
        <v>28386</v>
      </c>
      <c r="R28" s="75">
        <v>30076.91</v>
      </c>
      <c r="S28" s="47">
        <f t="shared" si="9"/>
        <v>1690.9099999999999</v>
      </c>
      <c r="T28" s="47">
        <f t="shared" si="10"/>
        <v>281.67742416666664</v>
      </c>
      <c r="U28" s="53">
        <f t="shared" si="11"/>
        <v>140.83871208333332</v>
      </c>
    </row>
    <row r="29" spans="1:21" ht="16.5" customHeight="1" x14ac:dyDescent="0.25">
      <c r="A29" s="38">
        <v>24</v>
      </c>
      <c r="B29" s="36">
        <v>22005.97</v>
      </c>
      <c r="C29" s="12">
        <v>22635.24</v>
      </c>
      <c r="D29" s="47">
        <f t="shared" si="0"/>
        <v>629.27000000000044</v>
      </c>
      <c r="E29" s="47">
        <f t="shared" si="1"/>
        <v>104.82589416666674</v>
      </c>
      <c r="F29" s="53">
        <f t="shared" si="2"/>
        <v>52.412947083333371</v>
      </c>
      <c r="G29" s="36">
        <v>24505.97</v>
      </c>
      <c r="H29" s="12">
        <v>24897.47</v>
      </c>
      <c r="I29" s="47">
        <f t="shared" si="3"/>
        <v>391.5</v>
      </c>
      <c r="J29" s="47">
        <f t="shared" si="4"/>
        <v>65.217375000000004</v>
      </c>
      <c r="K29" s="53">
        <f t="shared" si="5"/>
        <v>32.608687500000002</v>
      </c>
      <c r="L29" s="36">
        <v>27005.97</v>
      </c>
      <c r="M29" s="12">
        <v>27397.47</v>
      </c>
      <c r="N29" s="47">
        <f t="shared" si="6"/>
        <v>391.5</v>
      </c>
      <c r="O29" s="47">
        <f t="shared" si="7"/>
        <v>65.217375000000004</v>
      </c>
      <c r="P29" s="53">
        <f t="shared" si="8"/>
        <v>32.608687500000002</v>
      </c>
      <c r="Q29" s="78">
        <v>28386</v>
      </c>
      <c r="R29" s="75">
        <v>30076.91</v>
      </c>
      <c r="S29" s="47">
        <f t="shared" si="9"/>
        <v>1690.9099999999999</v>
      </c>
      <c r="T29" s="47">
        <f t="shared" si="10"/>
        <v>281.67742416666664</v>
      </c>
      <c r="U29" s="53">
        <f t="shared" si="11"/>
        <v>140.83871208333332</v>
      </c>
    </row>
    <row r="30" spans="1:21" ht="16.5" customHeight="1" x14ac:dyDescent="0.25">
      <c r="A30" s="38">
        <v>25</v>
      </c>
      <c r="B30" s="36">
        <v>22630.240000000002</v>
      </c>
      <c r="C30" s="12">
        <v>23127.439999999999</v>
      </c>
      <c r="D30" s="47">
        <f t="shared" si="0"/>
        <v>497.19999999999709</v>
      </c>
      <c r="E30" s="47">
        <f t="shared" si="1"/>
        <v>82.825233333332861</v>
      </c>
      <c r="F30" s="53">
        <f t="shared" si="2"/>
        <v>41.41261666666643</v>
      </c>
      <c r="G30" s="36">
        <v>25130.240000000002</v>
      </c>
      <c r="H30" s="12">
        <v>25521.74</v>
      </c>
      <c r="I30" s="47">
        <f t="shared" si="3"/>
        <v>391.5</v>
      </c>
      <c r="J30" s="47">
        <f t="shared" si="4"/>
        <v>65.217375000000004</v>
      </c>
      <c r="K30" s="53">
        <f t="shared" si="5"/>
        <v>32.608687500000002</v>
      </c>
      <c r="L30" s="36">
        <v>27630.240000000002</v>
      </c>
      <c r="M30" s="12">
        <v>28021.74</v>
      </c>
      <c r="N30" s="47">
        <f t="shared" si="6"/>
        <v>391.5</v>
      </c>
      <c r="O30" s="47">
        <f t="shared" si="7"/>
        <v>65.217375000000004</v>
      </c>
      <c r="P30" s="53">
        <f t="shared" si="8"/>
        <v>32.608687500000002</v>
      </c>
      <c r="Q30" s="78">
        <v>28956</v>
      </c>
      <c r="R30" s="75">
        <v>30631.45</v>
      </c>
      <c r="S30" s="47">
        <f t="shared" si="9"/>
        <v>1675.4500000000007</v>
      </c>
      <c r="T30" s="47">
        <f t="shared" si="10"/>
        <v>279.10204583333348</v>
      </c>
      <c r="U30" s="53">
        <f t="shared" si="11"/>
        <v>139.55102291666674</v>
      </c>
    </row>
    <row r="31" spans="1:21" ht="16.5" customHeight="1" x14ac:dyDescent="0.25">
      <c r="A31" s="38">
        <v>26</v>
      </c>
      <c r="B31" s="36">
        <v>22630.240000000002</v>
      </c>
      <c r="C31" s="12">
        <v>23127.439999999999</v>
      </c>
      <c r="D31" s="47">
        <f t="shared" si="0"/>
        <v>497.19999999999709</v>
      </c>
      <c r="E31" s="47">
        <f t="shared" si="1"/>
        <v>82.825233333332861</v>
      </c>
      <c r="F31" s="53">
        <f t="shared" si="2"/>
        <v>41.41261666666643</v>
      </c>
      <c r="G31" s="36">
        <v>25130.240000000002</v>
      </c>
      <c r="H31" s="12">
        <v>25521.74</v>
      </c>
      <c r="I31" s="47">
        <f t="shared" si="3"/>
        <v>391.5</v>
      </c>
      <c r="J31" s="47">
        <f t="shared" si="4"/>
        <v>65.217375000000004</v>
      </c>
      <c r="K31" s="53">
        <f t="shared" si="5"/>
        <v>32.608687500000002</v>
      </c>
      <c r="L31" s="36">
        <v>27630.240000000002</v>
      </c>
      <c r="M31" s="12">
        <v>28021.74</v>
      </c>
      <c r="N31" s="47">
        <f t="shared" si="6"/>
        <v>391.5</v>
      </c>
      <c r="O31" s="47">
        <f t="shared" si="7"/>
        <v>65.217375000000004</v>
      </c>
      <c r="P31" s="53">
        <f t="shared" si="8"/>
        <v>32.608687500000002</v>
      </c>
      <c r="Q31" s="78">
        <v>28956</v>
      </c>
      <c r="R31" s="75">
        <v>30631.45</v>
      </c>
      <c r="S31" s="47">
        <f t="shared" si="9"/>
        <v>1675.4500000000007</v>
      </c>
      <c r="T31" s="47">
        <f t="shared" si="10"/>
        <v>279.10204583333348</v>
      </c>
      <c r="U31" s="53">
        <f t="shared" si="11"/>
        <v>139.55102291666674</v>
      </c>
    </row>
    <row r="32" spans="1:21" ht="16.5" customHeight="1" x14ac:dyDescent="0.25">
      <c r="A32" s="38">
        <v>27</v>
      </c>
      <c r="B32" s="36">
        <v>23254.51</v>
      </c>
      <c r="C32" s="12">
        <v>23646.01</v>
      </c>
      <c r="D32" s="47">
        <f t="shared" si="0"/>
        <v>391.5</v>
      </c>
      <c r="E32" s="47">
        <f t="shared" si="1"/>
        <v>65.217375000000004</v>
      </c>
      <c r="F32" s="53">
        <f t="shared" si="2"/>
        <v>32.608687500000002</v>
      </c>
      <c r="G32" s="36">
        <v>25754.51</v>
      </c>
      <c r="H32" s="12">
        <v>26146.01</v>
      </c>
      <c r="I32" s="47">
        <f t="shared" si="3"/>
        <v>391.5</v>
      </c>
      <c r="J32" s="47">
        <f t="shared" si="4"/>
        <v>65.217375000000004</v>
      </c>
      <c r="K32" s="53">
        <f t="shared" si="5"/>
        <v>32.608687500000002</v>
      </c>
      <c r="L32" s="36">
        <v>28254.51</v>
      </c>
      <c r="M32" s="12">
        <v>28646.01</v>
      </c>
      <c r="N32" s="47">
        <f t="shared" si="6"/>
        <v>391.5</v>
      </c>
      <c r="O32" s="47">
        <f t="shared" si="7"/>
        <v>65.217375000000004</v>
      </c>
      <c r="P32" s="53">
        <f t="shared" si="8"/>
        <v>32.608687500000002</v>
      </c>
      <c r="Q32" s="78">
        <v>29526</v>
      </c>
      <c r="R32" s="75">
        <v>31185.99</v>
      </c>
      <c r="S32" s="47">
        <f t="shared" si="9"/>
        <v>1659.9900000000016</v>
      </c>
      <c r="T32" s="47">
        <f t="shared" si="10"/>
        <v>276.52666750000031</v>
      </c>
      <c r="U32" s="53">
        <f t="shared" si="11"/>
        <v>138.26333375000016</v>
      </c>
    </row>
    <row r="33" spans="1:21" ht="16.5" customHeight="1" x14ac:dyDescent="0.25">
      <c r="A33" s="38">
        <v>28</v>
      </c>
      <c r="B33" s="36">
        <v>23254.51</v>
      </c>
      <c r="C33" s="12">
        <v>23646.01</v>
      </c>
      <c r="D33" s="47">
        <f t="shared" si="0"/>
        <v>391.5</v>
      </c>
      <c r="E33" s="47">
        <f t="shared" si="1"/>
        <v>65.217375000000004</v>
      </c>
      <c r="F33" s="53">
        <f t="shared" si="2"/>
        <v>32.608687500000002</v>
      </c>
      <c r="G33" s="36">
        <v>25754.51</v>
      </c>
      <c r="H33" s="12">
        <v>26146.01</v>
      </c>
      <c r="I33" s="47">
        <f t="shared" si="3"/>
        <v>391.5</v>
      </c>
      <c r="J33" s="47">
        <f t="shared" si="4"/>
        <v>65.217375000000004</v>
      </c>
      <c r="K33" s="53">
        <f t="shared" si="5"/>
        <v>32.608687500000002</v>
      </c>
      <c r="L33" s="36">
        <v>28254.51</v>
      </c>
      <c r="M33" s="12">
        <v>28646.01</v>
      </c>
      <c r="N33" s="47">
        <f t="shared" si="6"/>
        <v>391.5</v>
      </c>
      <c r="O33" s="47">
        <f t="shared" si="7"/>
        <v>65.217375000000004</v>
      </c>
      <c r="P33" s="53">
        <f t="shared" si="8"/>
        <v>32.608687500000002</v>
      </c>
      <c r="Q33" s="78">
        <v>29526</v>
      </c>
      <c r="R33" s="75">
        <v>31185.99</v>
      </c>
      <c r="S33" s="47">
        <f t="shared" si="9"/>
        <v>1659.9900000000016</v>
      </c>
      <c r="T33" s="47">
        <f t="shared" si="10"/>
        <v>276.52666750000031</v>
      </c>
      <c r="U33" s="53">
        <f t="shared" si="11"/>
        <v>138.26333375000016</v>
      </c>
    </row>
    <row r="34" spans="1:21" ht="16.5" customHeight="1" thickBot="1" x14ac:dyDescent="0.3">
      <c r="A34" s="38">
        <v>29</v>
      </c>
      <c r="B34" s="37">
        <v>23878.78</v>
      </c>
      <c r="C34" s="73">
        <v>24270.28</v>
      </c>
      <c r="D34" s="56">
        <f t="shared" si="0"/>
        <v>391.5</v>
      </c>
      <c r="E34" s="56">
        <f t="shared" si="1"/>
        <v>65.217375000000004</v>
      </c>
      <c r="F34" s="57">
        <f t="shared" si="2"/>
        <v>32.608687500000002</v>
      </c>
      <c r="G34" s="37">
        <v>26802.639999999999</v>
      </c>
      <c r="H34" s="73">
        <v>27194.14</v>
      </c>
      <c r="I34" s="56">
        <f t="shared" si="3"/>
        <v>391.5</v>
      </c>
      <c r="J34" s="56">
        <f t="shared" si="4"/>
        <v>65.217375000000004</v>
      </c>
      <c r="K34" s="57">
        <f t="shared" si="5"/>
        <v>32.608687500000002</v>
      </c>
      <c r="L34" s="37">
        <v>28878.78</v>
      </c>
      <c r="M34" s="73">
        <v>29270.28</v>
      </c>
      <c r="N34" s="56">
        <f t="shared" si="6"/>
        <v>391.5</v>
      </c>
      <c r="O34" s="56">
        <f t="shared" si="7"/>
        <v>65.217375000000004</v>
      </c>
      <c r="P34" s="57">
        <f t="shared" si="8"/>
        <v>32.608687500000002</v>
      </c>
      <c r="Q34" s="79">
        <v>30666</v>
      </c>
      <c r="R34" s="80">
        <v>32294.959999999999</v>
      </c>
      <c r="S34" s="56">
        <f t="shared" si="9"/>
        <v>1628.9599999999991</v>
      </c>
      <c r="T34" s="56">
        <f t="shared" si="10"/>
        <v>271.35758666666652</v>
      </c>
      <c r="U34" s="57">
        <f t="shared" si="11"/>
        <v>135.67879333333326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2143E-293B-49D8-BE58-CC77D2C21D6E}">
  <dimension ref="A1:U34"/>
  <sheetViews>
    <sheetView topLeftCell="E1" workbookViewId="0">
      <selection activeCell="A3" sqref="A3"/>
    </sheetView>
  </sheetViews>
  <sheetFormatPr defaultColWidth="11.5546875" defaultRowHeight="14.4" x14ac:dyDescent="0.25"/>
  <cols>
    <col min="1" max="1" width="11.5546875" style="3"/>
    <col min="2" max="16384" width="11.5546875" style="1"/>
  </cols>
  <sheetData>
    <row r="1" spans="1:21" ht="25.05" customHeight="1" thickBot="1" x14ac:dyDescent="0.3">
      <c r="A1" s="95" t="s">
        <v>27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1" s="2" customFormat="1" ht="19.95" customHeight="1" x14ac:dyDescent="0.25">
      <c r="A2" s="5"/>
      <c r="B2" s="44" t="s">
        <v>16</v>
      </c>
      <c r="C2" s="45"/>
      <c r="D2" s="45"/>
      <c r="E2" s="45"/>
      <c r="F2" s="46"/>
      <c r="G2" s="44" t="s">
        <v>17</v>
      </c>
      <c r="H2" s="45"/>
      <c r="I2" s="45"/>
      <c r="J2" s="45"/>
      <c r="K2" s="46"/>
      <c r="L2" s="44" t="s">
        <v>18</v>
      </c>
      <c r="M2" s="45"/>
      <c r="N2" s="45"/>
      <c r="O2" s="45"/>
      <c r="P2" s="46"/>
      <c r="Q2" s="44" t="s">
        <v>19</v>
      </c>
      <c r="R2" s="45"/>
      <c r="S2" s="45"/>
      <c r="T2" s="45"/>
      <c r="U2" s="71"/>
    </row>
    <row r="3" spans="1:21" s="2" customFormat="1" ht="16.5" customHeight="1" x14ac:dyDescent="0.3">
      <c r="A3" s="5"/>
      <c r="B3" s="19" t="s">
        <v>20</v>
      </c>
      <c r="C3" s="18" t="s">
        <v>21</v>
      </c>
      <c r="D3" s="18" t="s">
        <v>22</v>
      </c>
      <c r="E3" s="18" t="s">
        <v>23</v>
      </c>
      <c r="F3" s="20" t="s">
        <v>24</v>
      </c>
      <c r="G3" s="19" t="s">
        <v>20</v>
      </c>
      <c r="H3" s="18" t="s">
        <v>21</v>
      </c>
      <c r="I3" s="18" t="s">
        <v>22</v>
      </c>
      <c r="J3" s="18" t="s">
        <v>23</v>
      </c>
      <c r="K3" s="20" t="s">
        <v>24</v>
      </c>
      <c r="L3" s="19" t="s">
        <v>20</v>
      </c>
      <c r="M3" s="18" t="s">
        <v>21</v>
      </c>
      <c r="N3" s="18" t="s">
        <v>22</v>
      </c>
      <c r="O3" s="18" t="s">
        <v>23</v>
      </c>
      <c r="P3" s="20" t="s">
        <v>24</v>
      </c>
      <c r="Q3" s="19" t="s">
        <v>20</v>
      </c>
      <c r="R3" s="18" t="s">
        <v>21</v>
      </c>
      <c r="S3" s="18" t="s">
        <v>22</v>
      </c>
      <c r="T3" s="18" t="s">
        <v>23</v>
      </c>
      <c r="U3" s="20" t="s">
        <v>24</v>
      </c>
    </row>
    <row r="4" spans="1:21" s="2" customFormat="1" ht="16.5" customHeight="1" thickBot="1" x14ac:dyDescent="0.35">
      <c r="A4" s="5"/>
      <c r="B4" s="21" t="s">
        <v>25</v>
      </c>
      <c r="C4" s="22" t="s">
        <v>25</v>
      </c>
      <c r="D4" s="22" t="s">
        <v>25</v>
      </c>
      <c r="E4" s="22" t="s">
        <v>26</v>
      </c>
      <c r="F4" s="23" t="s">
        <v>26</v>
      </c>
      <c r="G4" s="21" t="s">
        <v>25</v>
      </c>
      <c r="H4" s="22" t="s">
        <v>25</v>
      </c>
      <c r="I4" s="22" t="s">
        <v>25</v>
      </c>
      <c r="J4" s="22" t="s">
        <v>26</v>
      </c>
      <c r="K4" s="23" t="s">
        <v>26</v>
      </c>
      <c r="L4" s="21" t="s">
        <v>25</v>
      </c>
      <c r="M4" s="22" t="s">
        <v>25</v>
      </c>
      <c r="N4" s="22" t="s">
        <v>25</v>
      </c>
      <c r="O4" s="22" t="s">
        <v>26</v>
      </c>
      <c r="P4" s="23" t="s">
        <v>26</v>
      </c>
      <c r="Q4" s="21" t="s">
        <v>25</v>
      </c>
      <c r="R4" s="22" t="s">
        <v>25</v>
      </c>
      <c r="S4" s="22" t="s">
        <v>25</v>
      </c>
      <c r="T4" s="22" t="s">
        <v>26</v>
      </c>
      <c r="U4" s="23" t="s">
        <v>26</v>
      </c>
    </row>
    <row r="5" spans="1:21" ht="16.5" customHeight="1" x14ac:dyDescent="0.25">
      <c r="A5" s="38">
        <v>0</v>
      </c>
      <c r="B5" s="86">
        <v>16804</v>
      </c>
      <c r="C5" s="12">
        <v>17195.5</v>
      </c>
      <c r="D5" s="12">
        <f>SUM(C5-B5)</f>
        <v>391.5</v>
      </c>
      <c r="E5" s="12">
        <f>SUM(1.9999*D5/12)</f>
        <v>65.246737500000009</v>
      </c>
      <c r="F5" s="83">
        <f>SUM(1.9999*D5/24)</f>
        <v>32.623368750000004</v>
      </c>
      <c r="G5" s="39">
        <v>19304</v>
      </c>
      <c r="H5" s="72">
        <v>19695.5</v>
      </c>
      <c r="I5" s="72">
        <f>SUM(H5-G5)</f>
        <v>391.5</v>
      </c>
      <c r="J5" s="72">
        <f>SUM(1.9999*I5/12)</f>
        <v>65.246737500000009</v>
      </c>
      <c r="K5" s="82">
        <f>SUM(1.9999*I5/24)</f>
        <v>32.623368750000004</v>
      </c>
      <c r="L5" s="39">
        <v>20103.5</v>
      </c>
      <c r="M5" s="72">
        <v>20495</v>
      </c>
      <c r="N5" s="72">
        <f>SUM(M5-L5)</f>
        <v>391.5</v>
      </c>
      <c r="O5" s="72">
        <f>SUM(1.9999*N5/12)</f>
        <v>65.246737500000009</v>
      </c>
      <c r="P5" s="82">
        <f>SUM(1.9999*N5/24)</f>
        <v>32.623368750000004</v>
      </c>
      <c r="Q5" s="39">
        <v>20903</v>
      </c>
      <c r="R5" s="81">
        <v>21294.5</v>
      </c>
      <c r="S5" s="72">
        <f>SUM(R5-Q5)</f>
        <v>391.5</v>
      </c>
      <c r="T5" s="72">
        <f>SUM(1.9999*S5/12)</f>
        <v>65.246737500000009</v>
      </c>
      <c r="U5" s="82">
        <f>SUM(1.9999*S5/24)</f>
        <v>32.623368750000004</v>
      </c>
    </row>
    <row r="6" spans="1:21" ht="16.5" customHeight="1" x14ac:dyDescent="0.25">
      <c r="A6" s="38">
        <v>1</v>
      </c>
      <c r="B6" s="36">
        <v>17057</v>
      </c>
      <c r="C6" s="12">
        <v>17448.5</v>
      </c>
      <c r="D6" s="12">
        <f t="shared" ref="D6:D34" si="0">SUM(C6-B6)</f>
        <v>391.5</v>
      </c>
      <c r="E6" s="12">
        <f t="shared" ref="E6:E34" si="1">SUM(1.9999*D6/12)</f>
        <v>65.246737500000009</v>
      </c>
      <c r="F6" s="83">
        <f t="shared" ref="F6:F34" si="2">SUM(1.9999*D6/24)</f>
        <v>32.623368750000004</v>
      </c>
      <c r="G6" s="36">
        <v>19557</v>
      </c>
      <c r="H6" s="12">
        <v>19948.5</v>
      </c>
      <c r="I6" s="12">
        <f t="shared" ref="I6:I34" si="3">SUM(H6-G6)</f>
        <v>391.5</v>
      </c>
      <c r="J6" s="12">
        <f t="shared" ref="J6:J34" si="4">SUM(1.9999*I6/12)</f>
        <v>65.246737500000009</v>
      </c>
      <c r="K6" s="83">
        <f t="shared" ref="K6:K34" si="5">SUM(1.9999*I6/24)</f>
        <v>32.623368750000004</v>
      </c>
      <c r="L6" s="36">
        <v>20540</v>
      </c>
      <c r="M6" s="12">
        <v>20931.5</v>
      </c>
      <c r="N6" s="12">
        <f t="shared" ref="N6:N34" si="6">SUM(M6-L6)</f>
        <v>391.5</v>
      </c>
      <c r="O6" s="12">
        <f t="shared" ref="O6:O34" si="7">SUM(1.9999*N6/12)</f>
        <v>65.246737500000009</v>
      </c>
      <c r="P6" s="83">
        <f t="shared" ref="P6:P34" si="8">SUM(1.9999*N6/24)</f>
        <v>32.623368750000004</v>
      </c>
      <c r="Q6" s="36">
        <v>21523</v>
      </c>
      <c r="R6" s="13">
        <v>21914.5</v>
      </c>
      <c r="S6" s="12">
        <f t="shared" ref="S6:S34" si="9">SUM(R6-Q6)</f>
        <v>391.5</v>
      </c>
      <c r="T6" s="12">
        <f t="shared" ref="T6:T34" si="10">SUM(1.9999*S6/12)</f>
        <v>65.246737500000009</v>
      </c>
      <c r="U6" s="83">
        <f t="shared" ref="U6:U34" si="11">SUM(1.9999*S6/24)</f>
        <v>32.623368750000004</v>
      </c>
    </row>
    <row r="7" spans="1:21" ht="16.5" customHeight="1" x14ac:dyDescent="0.25">
      <c r="A7" s="38">
        <v>2</v>
      </c>
      <c r="B7" s="36">
        <v>17310</v>
      </c>
      <c r="C7" s="12">
        <v>17701.5</v>
      </c>
      <c r="D7" s="12">
        <f t="shared" si="0"/>
        <v>391.5</v>
      </c>
      <c r="E7" s="12">
        <f t="shared" si="1"/>
        <v>65.246737500000009</v>
      </c>
      <c r="F7" s="83">
        <f t="shared" si="2"/>
        <v>32.623368750000004</v>
      </c>
      <c r="G7" s="36">
        <v>19810</v>
      </c>
      <c r="H7" s="12">
        <v>20201.5</v>
      </c>
      <c r="I7" s="12">
        <f t="shared" si="3"/>
        <v>391.5</v>
      </c>
      <c r="J7" s="12">
        <f t="shared" si="4"/>
        <v>65.246737500000009</v>
      </c>
      <c r="K7" s="83">
        <f t="shared" si="5"/>
        <v>32.623368750000004</v>
      </c>
      <c r="L7" s="36">
        <v>20976.5</v>
      </c>
      <c r="M7" s="12">
        <v>21368</v>
      </c>
      <c r="N7" s="12">
        <f t="shared" si="6"/>
        <v>391.5</v>
      </c>
      <c r="O7" s="12">
        <f t="shared" si="7"/>
        <v>65.246737500000009</v>
      </c>
      <c r="P7" s="83">
        <f t="shared" si="8"/>
        <v>32.623368750000004</v>
      </c>
      <c r="Q7" s="36">
        <v>22143</v>
      </c>
      <c r="R7" s="13">
        <v>22534.5</v>
      </c>
      <c r="S7" s="12">
        <f t="shared" si="9"/>
        <v>391.5</v>
      </c>
      <c r="T7" s="12">
        <f t="shared" si="10"/>
        <v>65.246737500000009</v>
      </c>
      <c r="U7" s="83">
        <f t="shared" si="11"/>
        <v>32.623368750000004</v>
      </c>
    </row>
    <row r="8" spans="1:21" ht="16.5" customHeight="1" x14ac:dyDescent="0.25">
      <c r="A8" s="38">
        <v>3</v>
      </c>
      <c r="B8" s="36">
        <v>17563</v>
      </c>
      <c r="C8" s="12">
        <v>17954.5</v>
      </c>
      <c r="D8" s="12">
        <f t="shared" si="0"/>
        <v>391.5</v>
      </c>
      <c r="E8" s="12">
        <f t="shared" si="1"/>
        <v>65.246737500000009</v>
      </c>
      <c r="F8" s="83">
        <f t="shared" si="2"/>
        <v>32.623368750000004</v>
      </c>
      <c r="G8" s="36">
        <v>20063</v>
      </c>
      <c r="H8" s="12">
        <v>20454.5</v>
      </c>
      <c r="I8" s="12">
        <f t="shared" si="3"/>
        <v>391.5</v>
      </c>
      <c r="J8" s="12">
        <f t="shared" si="4"/>
        <v>65.246737500000009</v>
      </c>
      <c r="K8" s="83">
        <f t="shared" si="5"/>
        <v>32.623368750000004</v>
      </c>
      <c r="L8" s="36">
        <v>21413</v>
      </c>
      <c r="M8" s="12">
        <v>21804.5</v>
      </c>
      <c r="N8" s="12">
        <f t="shared" si="6"/>
        <v>391.5</v>
      </c>
      <c r="O8" s="12">
        <f t="shared" si="7"/>
        <v>65.246737500000009</v>
      </c>
      <c r="P8" s="83">
        <f t="shared" si="8"/>
        <v>32.623368750000004</v>
      </c>
      <c r="Q8" s="36">
        <v>22763</v>
      </c>
      <c r="R8" s="13">
        <v>23154.5</v>
      </c>
      <c r="S8" s="12">
        <f t="shared" si="9"/>
        <v>391.5</v>
      </c>
      <c r="T8" s="12">
        <f t="shared" si="10"/>
        <v>65.246737500000009</v>
      </c>
      <c r="U8" s="83">
        <f t="shared" si="11"/>
        <v>32.623368750000004</v>
      </c>
    </row>
    <row r="9" spans="1:21" ht="16.5" customHeight="1" x14ac:dyDescent="0.25">
      <c r="A9" s="38">
        <v>4</v>
      </c>
      <c r="B9" s="36">
        <v>17563</v>
      </c>
      <c r="C9" s="12">
        <v>17954.5</v>
      </c>
      <c r="D9" s="12">
        <f t="shared" si="0"/>
        <v>391.5</v>
      </c>
      <c r="E9" s="12">
        <f t="shared" si="1"/>
        <v>65.246737500000009</v>
      </c>
      <c r="F9" s="83">
        <f t="shared" si="2"/>
        <v>32.623368750000004</v>
      </c>
      <c r="G9" s="36">
        <v>20063</v>
      </c>
      <c r="H9" s="12">
        <v>20454.5</v>
      </c>
      <c r="I9" s="12">
        <f t="shared" si="3"/>
        <v>391.5</v>
      </c>
      <c r="J9" s="12">
        <f t="shared" si="4"/>
        <v>65.246737500000009</v>
      </c>
      <c r="K9" s="83">
        <f t="shared" si="5"/>
        <v>32.623368750000004</v>
      </c>
      <c r="L9" s="36">
        <v>21413</v>
      </c>
      <c r="M9" s="12">
        <v>21804.5</v>
      </c>
      <c r="N9" s="12">
        <f t="shared" si="6"/>
        <v>391.5</v>
      </c>
      <c r="O9" s="12">
        <f t="shared" si="7"/>
        <v>65.246737500000009</v>
      </c>
      <c r="P9" s="83">
        <f t="shared" si="8"/>
        <v>32.623368750000004</v>
      </c>
      <c r="Q9" s="36">
        <v>22763</v>
      </c>
      <c r="R9" s="13">
        <v>23154.5</v>
      </c>
      <c r="S9" s="12">
        <f t="shared" si="9"/>
        <v>391.5</v>
      </c>
      <c r="T9" s="12">
        <f t="shared" si="10"/>
        <v>65.246737500000009</v>
      </c>
      <c r="U9" s="83">
        <f t="shared" si="11"/>
        <v>32.623368750000004</v>
      </c>
    </row>
    <row r="10" spans="1:21" ht="16.5" customHeight="1" x14ac:dyDescent="0.25">
      <c r="A10" s="38">
        <v>5</v>
      </c>
      <c r="B10" s="36">
        <v>17856</v>
      </c>
      <c r="C10" s="12">
        <v>18273.439999999999</v>
      </c>
      <c r="D10" s="12">
        <f t="shared" si="0"/>
        <v>417.43999999999869</v>
      </c>
      <c r="E10" s="12">
        <f t="shared" si="1"/>
        <v>69.569854666666444</v>
      </c>
      <c r="F10" s="83">
        <f t="shared" si="2"/>
        <v>34.784927333333222</v>
      </c>
      <c r="G10" s="36">
        <v>20356</v>
      </c>
      <c r="H10" s="12">
        <v>20747.5</v>
      </c>
      <c r="I10" s="12">
        <f t="shared" si="3"/>
        <v>391.5</v>
      </c>
      <c r="J10" s="12">
        <f t="shared" si="4"/>
        <v>65.246737500000009</v>
      </c>
      <c r="K10" s="83">
        <f t="shared" si="5"/>
        <v>32.623368750000004</v>
      </c>
      <c r="L10" s="36">
        <v>21956</v>
      </c>
      <c r="M10" s="12">
        <v>22397.439999999999</v>
      </c>
      <c r="N10" s="12">
        <f t="shared" si="6"/>
        <v>441.43999999999869</v>
      </c>
      <c r="O10" s="12">
        <f t="shared" si="7"/>
        <v>73.569654666666452</v>
      </c>
      <c r="P10" s="83">
        <f t="shared" si="8"/>
        <v>36.784827333333226</v>
      </c>
      <c r="Q10" s="36">
        <v>23556</v>
      </c>
      <c r="R10" s="13">
        <v>23947.5</v>
      </c>
      <c r="S10" s="12">
        <f t="shared" si="9"/>
        <v>391.5</v>
      </c>
      <c r="T10" s="12">
        <f t="shared" si="10"/>
        <v>65.246737500000009</v>
      </c>
      <c r="U10" s="83">
        <f t="shared" si="11"/>
        <v>32.623368750000004</v>
      </c>
    </row>
    <row r="11" spans="1:21" ht="16.5" customHeight="1" x14ac:dyDescent="0.25">
      <c r="A11" s="38">
        <v>6</v>
      </c>
      <c r="B11" s="36">
        <v>17856</v>
      </c>
      <c r="C11" s="12">
        <v>18273.439999999999</v>
      </c>
      <c r="D11" s="12">
        <f t="shared" si="0"/>
        <v>417.43999999999869</v>
      </c>
      <c r="E11" s="12">
        <f t="shared" si="1"/>
        <v>69.569854666666444</v>
      </c>
      <c r="F11" s="83">
        <f t="shared" si="2"/>
        <v>34.784927333333222</v>
      </c>
      <c r="G11" s="36">
        <v>20356</v>
      </c>
      <c r="H11" s="12">
        <v>20747.5</v>
      </c>
      <c r="I11" s="12">
        <f t="shared" si="3"/>
        <v>391.5</v>
      </c>
      <c r="J11" s="12">
        <f t="shared" si="4"/>
        <v>65.246737500000009</v>
      </c>
      <c r="K11" s="83">
        <f t="shared" si="5"/>
        <v>32.623368750000004</v>
      </c>
      <c r="L11" s="36">
        <v>21956</v>
      </c>
      <c r="M11" s="12">
        <v>22397.439999999999</v>
      </c>
      <c r="N11" s="12">
        <f t="shared" si="6"/>
        <v>441.43999999999869</v>
      </c>
      <c r="O11" s="12">
        <f t="shared" si="7"/>
        <v>73.569654666666452</v>
      </c>
      <c r="P11" s="83">
        <f t="shared" si="8"/>
        <v>36.784827333333226</v>
      </c>
      <c r="Q11" s="36">
        <v>23556</v>
      </c>
      <c r="R11" s="13">
        <v>23947.5</v>
      </c>
      <c r="S11" s="12">
        <f t="shared" si="9"/>
        <v>391.5</v>
      </c>
      <c r="T11" s="12">
        <f t="shared" si="10"/>
        <v>65.246737500000009</v>
      </c>
      <c r="U11" s="83">
        <f t="shared" si="11"/>
        <v>32.623368750000004</v>
      </c>
    </row>
    <row r="12" spans="1:21" ht="16.5" customHeight="1" x14ac:dyDescent="0.25">
      <c r="A12" s="38">
        <v>7</v>
      </c>
      <c r="B12" s="36">
        <v>18247</v>
      </c>
      <c r="C12" s="12">
        <v>18886.88</v>
      </c>
      <c r="D12" s="12">
        <f t="shared" si="0"/>
        <v>639.88000000000102</v>
      </c>
      <c r="E12" s="12">
        <f t="shared" si="1"/>
        <v>106.64133433333352</v>
      </c>
      <c r="F12" s="83">
        <f t="shared" si="2"/>
        <v>53.320667166666759</v>
      </c>
      <c r="G12" s="36">
        <v>20747</v>
      </c>
      <c r="H12" s="12">
        <v>21138.5</v>
      </c>
      <c r="I12" s="12">
        <f t="shared" si="3"/>
        <v>391.5</v>
      </c>
      <c r="J12" s="12">
        <f t="shared" si="4"/>
        <v>65.246737500000009</v>
      </c>
      <c r="K12" s="83">
        <f t="shared" si="5"/>
        <v>32.623368750000004</v>
      </c>
      <c r="L12" s="36">
        <v>22548</v>
      </c>
      <c r="M12" s="12">
        <v>23010.880000000001</v>
      </c>
      <c r="N12" s="12">
        <f t="shared" si="6"/>
        <v>462.88000000000102</v>
      </c>
      <c r="O12" s="12">
        <f t="shared" si="7"/>
        <v>77.142809333333503</v>
      </c>
      <c r="P12" s="83">
        <f t="shared" si="8"/>
        <v>38.571404666666751</v>
      </c>
      <c r="Q12" s="36">
        <v>24349</v>
      </c>
      <c r="R12" s="13">
        <v>24740.5</v>
      </c>
      <c r="S12" s="12">
        <f t="shared" si="9"/>
        <v>391.5</v>
      </c>
      <c r="T12" s="12">
        <f t="shared" si="10"/>
        <v>65.246737500000009</v>
      </c>
      <c r="U12" s="83">
        <f t="shared" si="11"/>
        <v>32.623368750000004</v>
      </c>
    </row>
    <row r="13" spans="1:21" ht="16.5" customHeight="1" x14ac:dyDescent="0.25">
      <c r="A13" s="38">
        <v>8</v>
      </c>
      <c r="B13" s="36">
        <v>18247</v>
      </c>
      <c r="C13" s="12">
        <v>18886.88</v>
      </c>
      <c r="D13" s="12">
        <f t="shared" si="0"/>
        <v>639.88000000000102</v>
      </c>
      <c r="E13" s="12">
        <f t="shared" si="1"/>
        <v>106.64133433333352</v>
      </c>
      <c r="F13" s="83">
        <f t="shared" si="2"/>
        <v>53.320667166666759</v>
      </c>
      <c r="G13" s="36">
        <v>20747</v>
      </c>
      <c r="H13" s="12">
        <v>21138.5</v>
      </c>
      <c r="I13" s="12">
        <f t="shared" si="3"/>
        <v>391.5</v>
      </c>
      <c r="J13" s="12">
        <f t="shared" si="4"/>
        <v>65.246737500000009</v>
      </c>
      <c r="K13" s="83">
        <f t="shared" si="5"/>
        <v>32.623368750000004</v>
      </c>
      <c r="L13" s="36">
        <v>22548</v>
      </c>
      <c r="M13" s="12">
        <v>23010.880000000001</v>
      </c>
      <c r="N13" s="12">
        <f t="shared" si="6"/>
        <v>462.88000000000102</v>
      </c>
      <c r="O13" s="12">
        <f t="shared" si="7"/>
        <v>77.142809333333503</v>
      </c>
      <c r="P13" s="83">
        <f t="shared" si="8"/>
        <v>38.571404666666751</v>
      </c>
      <c r="Q13" s="36">
        <v>24349</v>
      </c>
      <c r="R13" s="14">
        <v>24740.5</v>
      </c>
      <c r="S13" s="12">
        <f t="shared" si="9"/>
        <v>391.5</v>
      </c>
      <c r="T13" s="12">
        <f t="shared" si="10"/>
        <v>65.246737500000009</v>
      </c>
      <c r="U13" s="83">
        <f t="shared" si="11"/>
        <v>32.623368750000004</v>
      </c>
    </row>
    <row r="14" spans="1:21" ht="16.5" customHeight="1" x14ac:dyDescent="0.25">
      <c r="A14" s="38">
        <v>0</v>
      </c>
      <c r="B14" s="36">
        <v>18920</v>
      </c>
      <c r="C14" s="12">
        <v>19320.939999999999</v>
      </c>
      <c r="D14" s="12">
        <f t="shared" si="0"/>
        <v>400.93999999999869</v>
      </c>
      <c r="E14" s="12">
        <f t="shared" si="1"/>
        <v>66.819992166666452</v>
      </c>
      <c r="F14" s="83">
        <f t="shared" si="2"/>
        <v>33.409996083333226</v>
      </c>
      <c r="G14" s="36">
        <v>21420</v>
      </c>
      <c r="H14" s="12">
        <v>21811.5</v>
      </c>
      <c r="I14" s="12">
        <f t="shared" si="3"/>
        <v>391.5</v>
      </c>
      <c r="J14" s="12">
        <f t="shared" si="4"/>
        <v>65.246737500000009</v>
      </c>
      <c r="K14" s="83">
        <f t="shared" si="5"/>
        <v>32.623368750000004</v>
      </c>
      <c r="L14" s="36">
        <v>23281</v>
      </c>
      <c r="M14" s="12">
        <v>23672.5</v>
      </c>
      <c r="N14" s="12">
        <f t="shared" si="6"/>
        <v>391.5</v>
      </c>
      <c r="O14" s="12">
        <f t="shared" si="7"/>
        <v>65.246737500000009</v>
      </c>
      <c r="P14" s="83">
        <f t="shared" si="8"/>
        <v>32.623368750000004</v>
      </c>
      <c r="Q14" s="36">
        <v>25142</v>
      </c>
      <c r="R14" s="13">
        <v>25533.5</v>
      </c>
      <c r="S14" s="12">
        <f t="shared" si="9"/>
        <v>391.5</v>
      </c>
      <c r="T14" s="12">
        <f t="shared" si="10"/>
        <v>65.246737500000009</v>
      </c>
      <c r="U14" s="83">
        <f t="shared" si="11"/>
        <v>32.623368750000004</v>
      </c>
    </row>
    <row r="15" spans="1:21" ht="16.5" customHeight="1" x14ac:dyDescent="0.25">
      <c r="A15" s="38">
        <v>10</v>
      </c>
      <c r="B15" s="36">
        <v>18920</v>
      </c>
      <c r="C15" s="12">
        <v>19320.939999999999</v>
      </c>
      <c r="D15" s="12">
        <f t="shared" si="0"/>
        <v>400.93999999999869</v>
      </c>
      <c r="E15" s="12">
        <f t="shared" si="1"/>
        <v>66.819992166666452</v>
      </c>
      <c r="F15" s="83">
        <f t="shared" si="2"/>
        <v>33.409996083333226</v>
      </c>
      <c r="G15" s="36">
        <v>21420</v>
      </c>
      <c r="H15" s="12">
        <v>21811.5</v>
      </c>
      <c r="I15" s="12">
        <f t="shared" si="3"/>
        <v>391.5</v>
      </c>
      <c r="J15" s="12">
        <f t="shared" si="4"/>
        <v>65.246737500000009</v>
      </c>
      <c r="K15" s="83">
        <f t="shared" si="5"/>
        <v>32.623368750000004</v>
      </c>
      <c r="L15" s="36">
        <v>23281</v>
      </c>
      <c r="M15" s="12">
        <v>23672.5</v>
      </c>
      <c r="N15" s="12">
        <f t="shared" si="6"/>
        <v>391.5</v>
      </c>
      <c r="O15" s="12">
        <f t="shared" si="7"/>
        <v>65.246737500000009</v>
      </c>
      <c r="P15" s="83">
        <f t="shared" si="8"/>
        <v>32.623368750000004</v>
      </c>
      <c r="Q15" s="36">
        <v>25142</v>
      </c>
      <c r="R15" s="13">
        <v>25533.5</v>
      </c>
      <c r="S15" s="12">
        <f t="shared" si="9"/>
        <v>391.5</v>
      </c>
      <c r="T15" s="12">
        <f t="shared" si="10"/>
        <v>65.246737500000009</v>
      </c>
      <c r="U15" s="83">
        <f t="shared" si="11"/>
        <v>32.623368750000004</v>
      </c>
    </row>
    <row r="16" spans="1:21" ht="16.5" customHeight="1" x14ac:dyDescent="0.25">
      <c r="A16" s="38">
        <v>11</v>
      </c>
      <c r="B16" s="36">
        <v>19593</v>
      </c>
      <c r="C16" s="12">
        <v>19984.5</v>
      </c>
      <c r="D16" s="12">
        <f t="shared" si="0"/>
        <v>391.5</v>
      </c>
      <c r="E16" s="12">
        <f t="shared" si="1"/>
        <v>65.246737500000009</v>
      </c>
      <c r="F16" s="83">
        <f t="shared" si="2"/>
        <v>32.623368750000004</v>
      </c>
      <c r="G16" s="36">
        <v>22093</v>
      </c>
      <c r="H16" s="12">
        <v>22484.5</v>
      </c>
      <c r="I16" s="12">
        <f t="shared" si="3"/>
        <v>391.5</v>
      </c>
      <c r="J16" s="12">
        <f t="shared" si="4"/>
        <v>65.246737500000009</v>
      </c>
      <c r="K16" s="83">
        <f t="shared" si="5"/>
        <v>32.623368750000004</v>
      </c>
      <c r="L16" s="36">
        <v>24014</v>
      </c>
      <c r="M16" s="12">
        <v>24405.5</v>
      </c>
      <c r="N16" s="12">
        <f t="shared" si="6"/>
        <v>391.5</v>
      </c>
      <c r="O16" s="12">
        <f t="shared" si="7"/>
        <v>65.246737500000009</v>
      </c>
      <c r="P16" s="83">
        <f t="shared" si="8"/>
        <v>32.623368750000004</v>
      </c>
      <c r="Q16" s="36">
        <v>25935</v>
      </c>
      <c r="R16" s="13">
        <v>26326.5</v>
      </c>
      <c r="S16" s="12">
        <f t="shared" si="9"/>
        <v>391.5</v>
      </c>
      <c r="T16" s="12">
        <f t="shared" si="10"/>
        <v>65.246737500000009</v>
      </c>
      <c r="U16" s="83">
        <f t="shared" si="11"/>
        <v>32.623368750000004</v>
      </c>
    </row>
    <row r="17" spans="1:21" ht="16.5" customHeight="1" x14ac:dyDescent="0.25">
      <c r="A17" s="38">
        <v>12</v>
      </c>
      <c r="B17" s="36">
        <v>19593</v>
      </c>
      <c r="C17" s="12">
        <v>19984.5</v>
      </c>
      <c r="D17" s="12">
        <f t="shared" si="0"/>
        <v>391.5</v>
      </c>
      <c r="E17" s="12">
        <f t="shared" si="1"/>
        <v>65.246737500000009</v>
      </c>
      <c r="F17" s="83">
        <f t="shared" si="2"/>
        <v>32.623368750000004</v>
      </c>
      <c r="G17" s="36">
        <v>22093</v>
      </c>
      <c r="H17" s="12">
        <v>22484.5</v>
      </c>
      <c r="I17" s="12">
        <f t="shared" si="3"/>
        <v>391.5</v>
      </c>
      <c r="J17" s="12">
        <f t="shared" si="4"/>
        <v>65.246737500000009</v>
      </c>
      <c r="K17" s="83">
        <f t="shared" si="5"/>
        <v>32.623368750000004</v>
      </c>
      <c r="L17" s="36">
        <v>24014</v>
      </c>
      <c r="M17" s="12">
        <v>24405.5</v>
      </c>
      <c r="N17" s="12">
        <f t="shared" si="6"/>
        <v>391.5</v>
      </c>
      <c r="O17" s="12">
        <f t="shared" si="7"/>
        <v>65.246737500000009</v>
      </c>
      <c r="P17" s="83">
        <f t="shared" si="8"/>
        <v>32.623368750000004</v>
      </c>
      <c r="Q17" s="36">
        <v>25935</v>
      </c>
      <c r="R17" s="13">
        <v>26326.5</v>
      </c>
      <c r="S17" s="12">
        <f t="shared" si="9"/>
        <v>391.5</v>
      </c>
      <c r="T17" s="12">
        <f t="shared" si="10"/>
        <v>65.246737500000009</v>
      </c>
      <c r="U17" s="83">
        <f t="shared" si="11"/>
        <v>32.623368750000004</v>
      </c>
    </row>
    <row r="18" spans="1:21" ht="16.5" customHeight="1" x14ac:dyDescent="0.25">
      <c r="A18" s="38">
        <v>13</v>
      </c>
      <c r="B18" s="36">
        <v>20218</v>
      </c>
      <c r="C18" s="12">
        <v>20609.5</v>
      </c>
      <c r="D18" s="12">
        <f t="shared" si="0"/>
        <v>391.5</v>
      </c>
      <c r="E18" s="12">
        <f t="shared" si="1"/>
        <v>65.246737500000009</v>
      </c>
      <c r="F18" s="83">
        <f t="shared" si="2"/>
        <v>32.623368750000004</v>
      </c>
      <c r="G18" s="36">
        <v>22718</v>
      </c>
      <c r="H18" s="12">
        <v>23109.5</v>
      </c>
      <c r="I18" s="12">
        <f t="shared" si="3"/>
        <v>391.5</v>
      </c>
      <c r="J18" s="12">
        <f t="shared" si="4"/>
        <v>65.246737500000009</v>
      </c>
      <c r="K18" s="83">
        <f t="shared" si="5"/>
        <v>32.623368750000004</v>
      </c>
      <c r="L18" s="36">
        <v>24723</v>
      </c>
      <c r="M18" s="12">
        <v>25114.5</v>
      </c>
      <c r="N18" s="12">
        <f t="shared" si="6"/>
        <v>391.5</v>
      </c>
      <c r="O18" s="12">
        <f t="shared" si="7"/>
        <v>65.246737500000009</v>
      </c>
      <c r="P18" s="83">
        <f t="shared" si="8"/>
        <v>32.623368750000004</v>
      </c>
      <c r="Q18" s="36">
        <v>26728</v>
      </c>
      <c r="R18" s="13">
        <v>27119.5</v>
      </c>
      <c r="S18" s="12">
        <f t="shared" si="9"/>
        <v>391.5</v>
      </c>
      <c r="T18" s="12">
        <f t="shared" si="10"/>
        <v>65.246737500000009</v>
      </c>
      <c r="U18" s="83">
        <f t="shared" si="11"/>
        <v>32.623368750000004</v>
      </c>
    </row>
    <row r="19" spans="1:21" ht="16.5" customHeight="1" x14ac:dyDescent="0.25">
      <c r="A19" s="38">
        <v>14</v>
      </c>
      <c r="B19" s="36">
        <v>20218</v>
      </c>
      <c r="C19" s="12">
        <v>20609.5</v>
      </c>
      <c r="D19" s="12">
        <f t="shared" si="0"/>
        <v>391.5</v>
      </c>
      <c r="E19" s="12">
        <f t="shared" si="1"/>
        <v>65.246737500000009</v>
      </c>
      <c r="F19" s="83">
        <f t="shared" si="2"/>
        <v>32.623368750000004</v>
      </c>
      <c r="G19" s="36">
        <v>22718</v>
      </c>
      <c r="H19" s="12">
        <v>23109.5</v>
      </c>
      <c r="I19" s="12">
        <f t="shared" si="3"/>
        <v>391.5</v>
      </c>
      <c r="J19" s="12">
        <f t="shared" si="4"/>
        <v>65.246737500000009</v>
      </c>
      <c r="K19" s="83">
        <f t="shared" si="5"/>
        <v>32.623368750000004</v>
      </c>
      <c r="L19" s="36">
        <v>24723</v>
      </c>
      <c r="M19" s="12">
        <v>25114.5</v>
      </c>
      <c r="N19" s="12">
        <f t="shared" si="6"/>
        <v>391.5</v>
      </c>
      <c r="O19" s="12">
        <f t="shared" si="7"/>
        <v>65.246737500000009</v>
      </c>
      <c r="P19" s="83">
        <f t="shared" si="8"/>
        <v>32.623368750000004</v>
      </c>
      <c r="Q19" s="36">
        <v>26728</v>
      </c>
      <c r="R19" s="13">
        <v>27119.5</v>
      </c>
      <c r="S19" s="12">
        <f t="shared" si="9"/>
        <v>391.5</v>
      </c>
      <c r="T19" s="12">
        <f t="shared" si="10"/>
        <v>65.246737500000009</v>
      </c>
      <c r="U19" s="83">
        <f t="shared" si="11"/>
        <v>32.623368750000004</v>
      </c>
    </row>
    <row r="20" spans="1:21" ht="16.5" customHeight="1" x14ac:dyDescent="0.25">
      <c r="A20" s="38">
        <v>15</v>
      </c>
      <c r="B20" s="36">
        <v>20843</v>
      </c>
      <c r="C20" s="12">
        <v>21234.5</v>
      </c>
      <c r="D20" s="12">
        <f t="shared" si="0"/>
        <v>391.5</v>
      </c>
      <c r="E20" s="12">
        <f t="shared" si="1"/>
        <v>65.246737500000009</v>
      </c>
      <c r="F20" s="83">
        <f t="shared" si="2"/>
        <v>32.623368750000004</v>
      </c>
      <c r="G20" s="36">
        <v>23343</v>
      </c>
      <c r="H20" s="12">
        <v>23734.5</v>
      </c>
      <c r="I20" s="12">
        <f t="shared" si="3"/>
        <v>391.5</v>
      </c>
      <c r="J20" s="12">
        <f t="shared" si="4"/>
        <v>65.246737500000009</v>
      </c>
      <c r="K20" s="83">
        <f t="shared" si="5"/>
        <v>32.623368750000004</v>
      </c>
      <c r="L20" s="36">
        <v>25432</v>
      </c>
      <c r="M20" s="12">
        <v>25823.5</v>
      </c>
      <c r="N20" s="12">
        <f t="shared" si="6"/>
        <v>391.5</v>
      </c>
      <c r="O20" s="12">
        <f t="shared" si="7"/>
        <v>65.246737500000009</v>
      </c>
      <c r="P20" s="83">
        <f t="shared" si="8"/>
        <v>32.623368750000004</v>
      </c>
      <c r="Q20" s="36">
        <v>27521</v>
      </c>
      <c r="R20" s="13">
        <v>27912.5</v>
      </c>
      <c r="S20" s="12">
        <f t="shared" si="9"/>
        <v>391.5</v>
      </c>
      <c r="T20" s="12">
        <f t="shared" si="10"/>
        <v>65.246737500000009</v>
      </c>
      <c r="U20" s="83">
        <f t="shared" si="11"/>
        <v>32.623368750000004</v>
      </c>
    </row>
    <row r="21" spans="1:21" ht="16.5" customHeight="1" x14ac:dyDescent="0.25">
      <c r="A21" s="38">
        <v>16</v>
      </c>
      <c r="B21" s="36">
        <v>20843</v>
      </c>
      <c r="C21" s="15">
        <v>21234.5</v>
      </c>
      <c r="D21" s="12">
        <f t="shared" si="0"/>
        <v>391.5</v>
      </c>
      <c r="E21" s="12">
        <f t="shared" si="1"/>
        <v>65.246737500000009</v>
      </c>
      <c r="F21" s="83">
        <f t="shared" si="2"/>
        <v>32.623368750000004</v>
      </c>
      <c r="G21" s="36">
        <v>23343</v>
      </c>
      <c r="H21" s="15">
        <v>23734.5</v>
      </c>
      <c r="I21" s="12">
        <f t="shared" si="3"/>
        <v>391.5</v>
      </c>
      <c r="J21" s="12">
        <f t="shared" si="4"/>
        <v>65.246737500000009</v>
      </c>
      <c r="K21" s="83">
        <f t="shared" si="5"/>
        <v>32.623368750000004</v>
      </c>
      <c r="L21" s="36">
        <v>25432</v>
      </c>
      <c r="M21" s="15">
        <v>25823.5</v>
      </c>
      <c r="N21" s="12">
        <f t="shared" si="6"/>
        <v>391.5</v>
      </c>
      <c r="O21" s="12">
        <f t="shared" si="7"/>
        <v>65.246737500000009</v>
      </c>
      <c r="P21" s="83">
        <f t="shared" si="8"/>
        <v>32.623368750000004</v>
      </c>
      <c r="Q21" s="36">
        <v>27521</v>
      </c>
      <c r="R21" s="16">
        <v>27912.5</v>
      </c>
      <c r="S21" s="12">
        <f t="shared" si="9"/>
        <v>391.5</v>
      </c>
      <c r="T21" s="12">
        <f t="shared" si="10"/>
        <v>65.246737500000009</v>
      </c>
      <c r="U21" s="83">
        <f t="shared" si="11"/>
        <v>32.623368750000004</v>
      </c>
    </row>
    <row r="22" spans="1:21" ht="16.5" customHeight="1" x14ac:dyDescent="0.25">
      <c r="A22" s="38">
        <v>17</v>
      </c>
      <c r="B22" s="36">
        <v>21468</v>
      </c>
      <c r="C22" s="12">
        <v>21859.5</v>
      </c>
      <c r="D22" s="12">
        <f t="shared" si="0"/>
        <v>391.5</v>
      </c>
      <c r="E22" s="12">
        <f t="shared" si="1"/>
        <v>65.246737500000009</v>
      </c>
      <c r="F22" s="83">
        <f t="shared" si="2"/>
        <v>32.623368750000004</v>
      </c>
      <c r="G22" s="36">
        <v>23968</v>
      </c>
      <c r="H22" s="12">
        <v>24359.5</v>
      </c>
      <c r="I22" s="12">
        <f t="shared" si="3"/>
        <v>391.5</v>
      </c>
      <c r="J22" s="12">
        <f t="shared" si="4"/>
        <v>65.246737500000009</v>
      </c>
      <c r="K22" s="83">
        <f t="shared" si="5"/>
        <v>32.623368750000004</v>
      </c>
      <c r="L22" s="36">
        <v>26141</v>
      </c>
      <c r="M22" s="12">
        <v>26532.5</v>
      </c>
      <c r="N22" s="12">
        <f t="shared" si="6"/>
        <v>391.5</v>
      </c>
      <c r="O22" s="12">
        <f t="shared" si="7"/>
        <v>65.246737500000009</v>
      </c>
      <c r="P22" s="83">
        <f t="shared" si="8"/>
        <v>32.623368750000004</v>
      </c>
      <c r="Q22" s="36">
        <v>28314</v>
      </c>
      <c r="R22" s="13">
        <v>28705.5</v>
      </c>
      <c r="S22" s="12">
        <f t="shared" si="9"/>
        <v>391.5</v>
      </c>
      <c r="T22" s="12">
        <f t="shared" si="10"/>
        <v>65.246737500000009</v>
      </c>
      <c r="U22" s="83">
        <f t="shared" si="11"/>
        <v>32.623368750000004</v>
      </c>
    </row>
    <row r="23" spans="1:21" ht="16.5" customHeight="1" x14ac:dyDescent="0.25">
      <c r="A23" s="38">
        <v>18</v>
      </c>
      <c r="B23" s="36">
        <v>21468</v>
      </c>
      <c r="C23" s="12">
        <v>21859.5</v>
      </c>
      <c r="D23" s="12">
        <f t="shared" si="0"/>
        <v>391.5</v>
      </c>
      <c r="E23" s="12">
        <f t="shared" si="1"/>
        <v>65.246737500000009</v>
      </c>
      <c r="F23" s="83">
        <f t="shared" si="2"/>
        <v>32.623368750000004</v>
      </c>
      <c r="G23" s="36">
        <v>23968</v>
      </c>
      <c r="H23" s="12">
        <v>24359.5</v>
      </c>
      <c r="I23" s="12">
        <f t="shared" si="3"/>
        <v>391.5</v>
      </c>
      <c r="J23" s="12">
        <f t="shared" si="4"/>
        <v>65.246737500000009</v>
      </c>
      <c r="K23" s="83">
        <f t="shared" si="5"/>
        <v>32.623368750000004</v>
      </c>
      <c r="L23" s="36">
        <v>26141</v>
      </c>
      <c r="M23" s="12">
        <v>26532.5</v>
      </c>
      <c r="N23" s="12">
        <f t="shared" si="6"/>
        <v>391.5</v>
      </c>
      <c r="O23" s="12">
        <f t="shared" si="7"/>
        <v>65.246737500000009</v>
      </c>
      <c r="P23" s="83">
        <f t="shared" si="8"/>
        <v>32.623368750000004</v>
      </c>
      <c r="Q23" s="36">
        <v>28314</v>
      </c>
      <c r="R23" s="13">
        <v>28705.5</v>
      </c>
      <c r="S23" s="12">
        <f t="shared" si="9"/>
        <v>391.5</v>
      </c>
      <c r="T23" s="12">
        <f t="shared" si="10"/>
        <v>65.246737500000009</v>
      </c>
      <c r="U23" s="83">
        <f t="shared" si="11"/>
        <v>32.623368750000004</v>
      </c>
    </row>
    <row r="24" spans="1:21" ht="16.5" customHeight="1" x14ac:dyDescent="0.25">
      <c r="A24" s="38">
        <v>19</v>
      </c>
      <c r="B24" s="36">
        <v>22093</v>
      </c>
      <c r="C24" s="12">
        <v>22484.5</v>
      </c>
      <c r="D24" s="12">
        <f t="shared" si="0"/>
        <v>391.5</v>
      </c>
      <c r="E24" s="12">
        <f t="shared" si="1"/>
        <v>65.246737500000009</v>
      </c>
      <c r="F24" s="83">
        <f t="shared" si="2"/>
        <v>32.623368750000004</v>
      </c>
      <c r="G24" s="36">
        <v>24593</v>
      </c>
      <c r="H24" s="12">
        <v>24984.5</v>
      </c>
      <c r="I24" s="12">
        <f t="shared" si="3"/>
        <v>391.5</v>
      </c>
      <c r="J24" s="12">
        <f t="shared" si="4"/>
        <v>65.246737500000009</v>
      </c>
      <c r="K24" s="83">
        <f t="shared" si="5"/>
        <v>32.623368750000004</v>
      </c>
      <c r="L24" s="36">
        <v>26992</v>
      </c>
      <c r="M24" s="12">
        <v>27383.5</v>
      </c>
      <c r="N24" s="12">
        <f t="shared" si="6"/>
        <v>391.5</v>
      </c>
      <c r="O24" s="12">
        <f t="shared" si="7"/>
        <v>65.246737500000009</v>
      </c>
      <c r="P24" s="83">
        <f t="shared" si="8"/>
        <v>32.623368750000004</v>
      </c>
      <c r="Q24" s="36">
        <v>29232</v>
      </c>
      <c r="R24" s="13">
        <v>29623.5</v>
      </c>
      <c r="S24" s="12">
        <f t="shared" si="9"/>
        <v>391.5</v>
      </c>
      <c r="T24" s="12">
        <f t="shared" si="10"/>
        <v>65.246737500000009</v>
      </c>
      <c r="U24" s="83">
        <f t="shared" si="11"/>
        <v>32.623368750000004</v>
      </c>
    </row>
    <row r="25" spans="1:21" ht="16.5" customHeight="1" x14ac:dyDescent="0.25">
      <c r="A25" s="38">
        <v>20</v>
      </c>
      <c r="B25" s="36">
        <v>22093</v>
      </c>
      <c r="C25" s="12">
        <v>22484.5</v>
      </c>
      <c r="D25" s="12">
        <f t="shared" si="0"/>
        <v>391.5</v>
      </c>
      <c r="E25" s="12">
        <f t="shared" si="1"/>
        <v>65.246737500000009</v>
      </c>
      <c r="F25" s="83">
        <f t="shared" si="2"/>
        <v>32.623368750000004</v>
      </c>
      <c r="G25" s="36">
        <v>24593</v>
      </c>
      <c r="H25" s="12">
        <v>24984.5</v>
      </c>
      <c r="I25" s="12">
        <f t="shared" si="3"/>
        <v>391.5</v>
      </c>
      <c r="J25" s="12">
        <f t="shared" si="4"/>
        <v>65.246737500000009</v>
      </c>
      <c r="K25" s="83">
        <f t="shared" si="5"/>
        <v>32.623368750000004</v>
      </c>
      <c r="L25" s="36">
        <v>26992</v>
      </c>
      <c r="M25" s="12">
        <v>27383.5</v>
      </c>
      <c r="N25" s="12">
        <f t="shared" si="6"/>
        <v>391.5</v>
      </c>
      <c r="O25" s="12">
        <f t="shared" si="7"/>
        <v>65.246737500000009</v>
      </c>
      <c r="P25" s="83">
        <f t="shared" si="8"/>
        <v>32.623368750000004</v>
      </c>
      <c r="Q25" s="36">
        <v>29232</v>
      </c>
      <c r="R25" s="13">
        <v>29623.5</v>
      </c>
      <c r="S25" s="12">
        <f t="shared" si="9"/>
        <v>391.5</v>
      </c>
      <c r="T25" s="12">
        <f t="shared" si="10"/>
        <v>65.246737500000009</v>
      </c>
      <c r="U25" s="83">
        <f t="shared" si="11"/>
        <v>32.623368750000004</v>
      </c>
    </row>
    <row r="26" spans="1:21" ht="16.5" customHeight="1" x14ac:dyDescent="0.25">
      <c r="A26" s="38">
        <v>21</v>
      </c>
      <c r="B26" s="36">
        <v>22718</v>
      </c>
      <c r="C26" s="12">
        <v>23109.5</v>
      </c>
      <c r="D26" s="12">
        <f t="shared" si="0"/>
        <v>391.5</v>
      </c>
      <c r="E26" s="12">
        <f t="shared" si="1"/>
        <v>65.246737500000009</v>
      </c>
      <c r="F26" s="83">
        <f t="shared" si="2"/>
        <v>32.623368750000004</v>
      </c>
      <c r="G26" s="36">
        <v>25218</v>
      </c>
      <c r="H26" s="12">
        <v>25609.5</v>
      </c>
      <c r="I26" s="12">
        <f t="shared" si="3"/>
        <v>391.5</v>
      </c>
      <c r="J26" s="12">
        <f t="shared" si="4"/>
        <v>65.246737500000009</v>
      </c>
      <c r="K26" s="83">
        <f t="shared" si="5"/>
        <v>32.623368750000004</v>
      </c>
      <c r="L26" s="36">
        <v>27910</v>
      </c>
      <c r="M26" s="12">
        <v>28301.5</v>
      </c>
      <c r="N26" s="12">
        <f t="shared" si="6"/>
        <v>391.5</v>
      </c>
      <c r="O26" s="12">
        <f t="shared" si="7"/>
        <v>65.246737500000009</v>
      </c>
      <c r="P26" s="83">
        <f t="shared" si="8"/>
        <v>32.623368750000004</v>
      </c>
      <c r="Q26" s="36">
        <v>30150</v>
      </c>
      <c r="R26" s="13">
        <v>30541.5</v>
      </c>
      <c r="S26" s="12">
        <f t="shared" si="9"/>
        <v>391.5</v>
      </c>
      <c r="T26" s="12">
        <f t="shared" si="10"/>
        <v>65.246737500000009</v>
      </c>
      <c r="U26" s="83">
        <f t="shared" si="11"/>
        <v>32.623368750000004</v>
      </c>
    </row>
    <row r="27" spans="1:21" ht="16.5" customHeight="1" x14ac:dyDescent="0.25">
      <c r="A27" s="38">
        <v>22</v>
      </c>
      <c r="B27" s="36">
        <v>22718</v>
      </c>
      <c r="C27" s="12">
        <v>23109.5</v>
      </c>
      <c r="D27" s="12">
        <f t="shared" si="0"/>
        <v>391.5</v>
      </c>
      <c r="E27" s="12">
        <f t="shared" si="1"/>
        <v>65.246737500000009</v>
      </c>
      <c r="F27" s="83">
        <f t="shared" si="2"/>
        <v>32.623368750000004</v>
      </c>
      <c r="G27" s="36">
        <v>25218</v>
      </c>
      <c r="H27" s="12">
        <v>25609.5</v>
      </c>
      <c r="I27" s="12">
        <f t="shared" si="3"/>
        <v>391.5</v>
      </c>
      <c r="J27" s="12">
        <f t="shared" si="4"/>
        <v>65.246737500000009</v>
      </c>
      <c r="K27" s="83">
        <f t="shared" si="5"/>
        <v>32.623368750000004</v>
      </c>
      <c r="L27" s="36">
        <v>27910</v>
      </c>
      <c r="M27" s="12">
        <v>28301.5</v>
      </c>
      <c r="N27" s="12">
        <f t="shared" si="6"/>
        <v>391.5</v>
      </c>
      <c r="O27" s="12">
        <f t="shared" si="7"/>
        <v>65.246737500000009</v>
      </c>
      <c r="P27" s="83">
        <f t="shared" si="8"/>
        <v>32.623368750000004</v>
      </c>
      <c r="Q27" s="36">
        <v>30150</v>
      </c>
      <c r="R27" s="13">
        <v>30541.5</v>
      </c>
      <c r="S27" s="12">
        <f t="shared" si="9"/>
        <v>391.5</v>
      </c>
      <c r="T27" s="12">
        <f t="shared" si="10"/>
        <v>65.246737500000009</v>
      </c>
      <c r="U27" s="83">
        <f t="shared" si="11"/>
        <v>32.623368750000004</v>
      </c>
    </row>
    <row r="28" spans="1:21" ht="16.5" customHeight="1" x14ac:dyDescent="0.25">
      <c r="A28" s="38">
        <v>23</v>
      </c>
      <c r="B28" s="36">
        <v>23343</v>
      </c>
      <c r="C28" s="12">
        <v>23734.5</v>
      </c>
      <c r="D28" s="12">
        <f t="shared" si="0"/>
        <v>391.5</v>
      </c>
      <c r="E28" s="12">
        <f t="shared" si="1"/>
        <v>65.246737500000009</v>
      </c>
      <c r="F28" s="83">
        <f t="shared" si="2"/>
        <v>32.623368750000004</v>
      </c>
      <c r="G28" s="36">
        <v>25843</v>
      </c>
      <c r="H28" s="12">
        <v>26234.5</v>
      </c>
      <c r="I28" s="12">
        <f t="shared" si="3"/>
        <v>391.5</v>
      </c>
      <c r="J28" s="12">
        <f t="shared" si="4"/>
        <v>65.246737500000009</v>
      </c>
      <c r="K28" s="83">
        <f t="shared" si="5"/>
        <v>32.623368750000004</v>
      </c>
      <c r="L28" s="36">
        <v>28828</v>
      </c>
      <c r="M28" s="12">
        <v>29219.5</v>
      </c>
      <c r="N28" s="12">
        <f t="shared" si="6"/>
        <v>391.5</v>
      </c>
      <c r="O28" s="12">
        <f t="shared" si="7"/>
        <v>65.246737500000009</v>
      </c>
      <c r="P28" s="83">
        <f t="shared" si="8"/>
        <v>32.623368750000004</v>
      </c>
      <c r="Q28" s="36">
        <v>31068</v>
      </c>
      <c r="R28" s="13">
        <v>31459.5</v>
      </c>
      <c r="S28" s="12">
        <f t="shared" si="9"/>
        <v>391.5</v>
      </c>
      <c r="T28" s="12">
        <f t="shared" si="10"/>
        <v>65.246737500000009</v>
      </c>
      <c r="U28" s="83">
        <f t="shared" si="11"/>
        <v>32.623368750000004</v>
      </c>
    </row>
    <row r="29" spans="1:21" ht="16.5" customHeight="1" x14ac:dyDescent="0.25">
      <c r="A29" s="38">
        <v>24</v>
      </c>
      <c r="B29" s="36">
        <v>23343</v>
      </c>
      <c r="C29" s="12">
        <v>23734.5</v>
      </c>
      <c r="D29" s="12">
        <f t="shared" si="0"/>
        <v>391.5</v>
      </c>
      <c r="E29" s="12">
        <f t="shared" si="1"/>
        <v>65.246737500000009</v>
      </c>
      <c r="F29" s="83">
        <f t="shared" si="2"/>
        <v>32.623368750000004</v>
      </c>
      <c r="G29" s="36">
        <v>25843</v>
      </c>
      <c r="H29" s="12">
        <v>26234.5</v>
      </c>
      <c r="I29" s="12">
        <f t="shared" si="3"/>
        <v>391.5</v>
      </c>
      <c r="J29" s="12">
        <f t="shared" si="4"/>
        <v>65.246737500000009</v>
      </c>
      <c r="K29" s="83">
        <f t="shared" si="5"/>
        <v>32.623368750000004</v>
      </c>
      <c r="L29" s="36">
        <v>28828</v>
      </c>
      <c r="M29" s="12">
        <v>29219.5</v>
      </c>
      <c r="N29" s="12">
        <f t="shared" si="6"/>
        <v>391.5</v>
      </c>
      <c r="O29" s="12">
        <f t="shared" si="7"/>
        <v>65.246737500000009</v>
      </c>
      <c r="P29" s="83">
        <f t="shared" si="8"/>
        <v>32.623368750000004</v>
      </c>
      <c r="Q29" s="36">
        <v>31068</v>
      </c>
      <c r="R29" s="13">
        <v>31459.5</v>
      </c>
      <c r="S29" s="12">
        <f t="shared" si="9"/>
        <v>391.5</v>
      </c>
      <c r="T29" s="12">
        <f t="shared" si="10"/>
        <v>65.246737500000009</v>
      </c>
      <c r="U29" s="83">
        <f t="shared" si="11"/>
        <v>32.623368750000004</v>
      </c>
    </row>
    <row r="30" spans="1:21" ht="16.5" customHeight="1" x14ac:dyDescent="0.25">
      <c r="A30" s="38">
        <v>25</v>
      </c>
      <c r="B30" s="36">
        <v>23968</v>
      </c>
      <c r="C30" s="12">
        <v>24359.5</v>
      </c>
      <c r="D30" s="12">
        <f t="shared" si="0"/>
        <v>391.5</v>
      </c>
      <c r="E30" s="12">
        <f t="shared" si="1"/>
        <v>65.246737500000009</v>
      </c>
      <c r="F30" s="83">
        <f t="shared" si="2"/>
        <v>32.623368750000004</v>
      </c>
      <c r="G30" s="36">
        <v>26468</v>
      </c>
      <c r="H30" s="12">
        <v>26859.5</v>
      </c>
      <c r="I30" s="12">
        <f t="shared" si="3"/>
        <v>391.5</v>
      </c>
      <c r="J30" s="12">
        <f t="shared" si="4"/>
        <v>65.246737500000009</v>
      </c>
      <c r="K30" s="83">
        <f t="shared" si="5"/>
        <v>32.623368750000004</v>
      </c>
      <c r="L30" s="36">
        <v>29342</v>
      </c>
      <c r="M30" s="12">
        <v>29733.5</v>
      </c>
      <c r="N30" s="12">
        <f t="shared" si="6"/>
        <v>391.5</v>
      </c>
      <c r="O30" s="12">
        <f t="shared" si="7"/>
        <v>65.246737500000009</v>
      </c>
      <c r="P30" s="83">
        <f t="shared" si="8"/>
        <v>32.623368750000004</v>
      </c>
      <c r="Q30" s="36">
        <v>31582</v>
      </c>
      <c r="R30" s="13">
        <v>31973.5</v>
      </c>
      <c r="S30" s="12">
        <f t="shared" si="9"/>
        <v>391.5</v>
      </c>
      <c r="T30" s="12">
        <f t="shared" si="10"/>
        <v>65.246737500000009</v>
      </c>
      <c r="U30" s="83">
        <f t="shared" si="11"/>
        <v>32.623368750000004</v>
      </c>
    </row>
    <row r="31" spans="1:21" ht="16.5" customHeight="1" x14ac:dyDescent="0.25">
      <c r="A31" s="38">
        <v>26</v>
      </c>
      <c r="B31" s="36">
        <v>23968</v>
      </c>
      <c r="C31" s="12">
        <v>24359.5</v>
      </c>
      <c r="D31" s="12">
        <f t="shared" si="0"/>
        <v>391.5</v>
      </c>
      <c r="E31" s="12">
        <f t="shared" si="1"/>
        <v>65.246737500000009</v>
      </c>
      <c r="F31" s="83">
        <f t="shared" si="2"/>
        <v>32.623368750000004</v>
      </c>
      <c r="G31" s="36">
        <v>26468</v>
      </c>
      <c r="H31" s="12">
        <v>26859.5</v>
      </c>
      <c r="I31" s="12">
        <f t="shared" si="3"/>
        <v>391.5</v>
      </c>
      <c r="J31" s="12">
        <f t="shared" si="4"/>
        <v>65.246737500000009</v>
      </c>
      <c r="K31" s="83">
        <f t="shared" si="5"/>
        <v>32.623368750000004</v>
      </c>
      <c r="L31" s="36">
        <v>29342</v>
      </c>
      <c r="M31" s="12">
        <v>29733.5</v>
      </c>
      <c r="N31" s="12">
        <f t="shared" si="6"/>
        <v>391.5</v>
      </c>
      <c r="O31" s="12">
        <f t="shared" si="7"/>
        <v>65.246737500000009</v>
      </c>
      <c r="P31" s="83">
        <f t="shared" si="8"/>
        <v>32.623368750000004</v>
      </c>
      <c r="Q31" s="36">
        <v>31582</v>
      </c>
      <c r="R31" s="13">
        <v>31973.5</v>
      </c>
      <c r="S31" s="12">
        <f t="shared" si="9"/>
        <v>391.5</v>
      </c>
      <c r="T31" s="12">
        <f t="shared" si="10"/>
        <v>65.246737500000009</v>
      </c>
      <c r="U31" s="83">
        <f t="shared" si="11"/>
        <v>32.623368750000004</v>
      </c>
    </row>
    <row r="32" spans="1:21" ht="16.5" customHeight="1" x14ac:dyDescent="0.25">
      <c r="A32" s="38">
        <v>27</v>
      </c>
      <c r="B32" s="36">
        <v>24593</v>
      </c>
      <c r="C32" s="12">
        <v>24984.5</v>
      </c>
      <c r="D32" s="12">
        <f t="shared" si="0"/>
        <v>391.5</v>
      </c>
      <c r="E32" s="12">
        <f t="shared" si="1"/>
        <v>65.246737500000009</v>
      </c>
      <c r="F32" s="83">
        <f t="shared" si="2"/>
        <v>32.623368750000004</v>
      </c>
      <c r="G32" s="36">
        <v>27093</v>
      </c>
      <c r="H32" s="12">
        <v>27484.5</v>
      </c>
      <c r="I32" s="12">
        <f t="shared" si="3"/>
        <v>391.5</v>
      </c>
      <c r="J32" s="12">
        <f t="shared" si="4"/>
        <v>65.246737500000009</v>
      </c>
      <c r="K32" s="83">
        <f t="shared" si="5"/>
        <v>32.623368750000004</v>
      </c>
      <c r="L32" s="36">
        <v>29856</v>
      </c>
      <c r="M32" s="12">
        <v>30247.5</v>
      </c>
      <c r="N32" s="12">
        <f t="shared" si="6"/>
        <v>391.5</v>
      </c>
      <c r="O32" s="12">
        <f t="shared" si="7"/>
        <v>65.246737500000009</v>
      </c>
      <c r="P32" s="83">
        <f t="shared" si="8"/>
        <v>32.623368750000004</v>
      </c>
      <c r="Q32" s="36">
        <v>32096</v>
      </c>
      <c r="R32" s="13">
        <v>32487.5</v>
      </c>
      <c r="S32" s="12">
        <f t="shared" si="9"/>
        <v>391.5</v>
      </c>
      <c r="T32" s="12">
        <f t="shared" si="10"/>
        <v>65.246737500000009</v>
      </c>
      <c r="U32" s="83">
        <f t="shared" si="11"/>
        <v>32.623368750000004</v>
      </c>
    </row>
    <row r="33" spans="1:21" ht="16.5" customHeight="1" x14ac:dyDescent="0.25">
      <c r="A33" s="38">
        <v>28</v>
      </c>
      <c r="B33" s="36">
        <v>24593</v>
      </c>
      <c r="C33" s="12">
        <v>24984.5</v>
      </c>
      <c r="D33" s="12">
        <f t="shared" si="0"/>
        <v>391.5</v>
      </c>
      <c r="E33" s="12">
        <f t="shared" si="1"/>
        <v>65.246737500000009</v>
      </c>
      <c r="F33" s="83">
        <f t="shared" si="2"/>
        <v>32.623368750000004</v>
      </c>
      <c r="G33" s="36">
        <v>27093</v>
      </c>
      <c r="H33" s="12">
        <v>27484.5</v>
      </c>
      <c r="I33" s="12">
        <f t="shared" si="3"/>
        <v>391.5</v>
      </c>
      <c r="J33" s="12">
        <f t="shared" si="4"/>
        <v>65.246737500000009</v>
      </c>
      <c r="K33" s="83">
        <f t="shared" si="5"/>
        <v>32.623368750000004</v>
      </c>
      <c r="L33" s="36">
        <v>29856</v>
      </c>
      <c r="M33" s="12">
        <v>30247.5</v>
      </c>
      <c r="N33" s="12">
        <f t="shared" si="6"/>
        <v>391.5</v>
      </c>
      <c r="O33" s="12">
        <f t="shared" si="7"/>
        <v>65.246737500000009</v>
      </c>
      <c r="P33" s="83">
        <f t="shared" si="8"/>
        <v>32.623368750000004</v>
      </c>
      <c r="Q33" s="36">
        <v>32096</v>
      </c>
      <c r="R33" s="13">
        <v>32487.5</v>
      </c>
      <c r="S33" s="12">
        <f t="shared" si="9"/>
        <v>391.5</v>
      </c>
      <c r="T33" s="12">
        <f t="shared" si="10"/>
        <v>65.246737500000009</v>
      </c>
      <c r="U33" s="83">
        <f t="shared" si="11"/>
        <v>32.623368750000004</v>
      </c>
    </row>
    <row r="34" spans="1:21" ht="16.5" customHeight="1" thickBot="1" x14ac:dyDescent="0.3">
      <c r="A34" s="38">
        <v>29</v>
      </c>
      <c r="B34" s="37">
        <v>25218</v>
      </c>
      <c r="C34" s="73">
        <v>25609.5</v>
      </c>
      <c r="D34" s="73">
        <f t="shared" si="0"/>
        <v>391.5</v>
      </c>
      <c r="E34" s="73">
        <f t="shared" si="1"/>
        <v>65.246737500000009</v>
      </c>
      <c r="F34" s="85">
        <f t="shared" si="2"/>
        <v>32.623368750000004</v>
      </c>
      <c r="G34" s="37">
        <v>27718</v>
      </c>
      <c r="H34" s="73">
        <v>28109.5</v>
      </c>
      <c r="I34" s="73">
        <f t="shared" si="3"/>
        <v>391.5</v>
      </c>
      <c r="J34" s="73">
        <f t="shared" si="4"/>
        <v>65.246737500000009</v>
      </c>
      <c r="K34" s="85">
        <f t="shared" si="5"/>
        <v>32.623368750000004</v>
      </c>
      <c r="L34" s="37">
        <v>30884</v>
      </c>
      <c r="M34" s="73">
        <v>31275.5</v>
      </c>
      <c r="N34" s="73">
        <f t="shared" si="6"/>
        <v>391.5</v>
      </c>
      <c r="O34" s="73">
        <f t="shared" si="7"/>
        <v>65.246737500000009</v>
      </c>
      <c r="P34" s="85">
        <f t="shared" si="8"/>
        <v>32.623368750000004</v>
      </c>
      <c r="Q34" s="37">
        <v>33124</v>
      </c>
      <c r="R34" s="84">
        <v>33515.5</v>
      </c>
      <c r="S34" s="73">
        <f t="shared" si="9"/>
        <v>391.5</v>
      </c>
      <c r="T34" s="73">
        <f t="shared" si="10"/>
        <v>65.246737500000009</v>
      </c>
      <c r="U34" s="85">
        <f t="shared" si="11"/>
        <v>32.623368750000004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A688-9703-4C33-B2C5-BB0C090CE58A}">
  <dimension ref="A1:U34"/>
  <sheetViews>
    <sheetView workbookViewId="0"/>
  </sheetViews>
  <sheetFormatPr defaultColWidth="11.5546875" defaultRowHeight="14.4" x14ac:dyDescent="0.25"/>
  <cols>
    <col min="1" max="1" width="11.5546875" style="3"/>
    <col min="2" max="16384" width="11.5546875" style="1"/>
  </cols>
  <sheetData>
    <row r="1" spans="1:21" ht="25.05" customHeight="1" thickBot="1" x14ac:dyDescent="0.3">
      <c r="A1" s="95" t="s">
        <v>27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</row>
    <row r="2" spans="1:21" s="2" customFormat="1" ht="19.95" customHeight="1" x14ac:dyDescent="0.25">
      <c r="A2" s="5"/>
      <c r="B2" s="90" t="s">
        <v>8</v>
      </c>
      <c r="C2" s="91"/>
      <c r="D2" s="91"/>
      <c r="E2" s="91"/>
      <c r="F2" s="92"/>
      <c r="G2" s="90" t="s">
        <v>9</v>
      </c>
      <c r="H2" s="91"/>
      <c r="I2" s="91"/>
      <c r="J2" s="91"/>
      <c r="K2" s="92"/>
      <c r="L2" s="90" t="s">
        <v>10</v>
      </c>
      <c r="M2" s="91"/>
      <c r="N2" s="91"/>
      <c r="O2" s="91"/>
      <c r="P2" s="92"/>
      <c r="Q2" s="90" t="s">
        <v>11</v>
      </c>
      <c r="R2" s="101"/>
      <c r="S2" s="101"/>
      <c r="T2" s="101"/>
      <c r="U2" s="102"/>
    </row>
    <row r="3" spans="1:21" s="2" customFormat="1" ht="16.5" customHeight="1" x14ac:dyDescent="0.3">
      <c r="A3" s="5"/>
      <c r="B3" s="19" t="s">
        <v>20</v>
      </c>
      <c r="C3" s="18" t="s">
        <v>21</v>
      </c>
      <c r="D3" s="18" t="s">
        <v>22</v>
      </c>
      <c r="E3" s="18" t="s">
        <v>23</v>
      </c>
      <c r="F3" s="20" t="s">
        <v>24</v>
      </c>
      <c r="G3" s="19" t="s">
        <v>20</v>
      </c>
      <c r="H3" s="18" t="s">
        <v>21</v>
      </c>
      <c r="I3" s="18" t="s">
        <v>22</v>
      </c>
      <c r="J3" s="18" t="s">
        <v>23</v>
      </c>
      <c r="K3" s="20" t="s">
        <v>24</v>
      </c>
      <c r="L3" s="19" t="s">
        <v>20</v>
      </c>
      <c r="M3" s="18" t="s">
        <v>21</v>
      </c>
      <c r="N3" s="18" t="s">
        <v>22</v>
      </c>
      <c r="O3" s="18" t="s">
        <v>23</v>
      </c>
      <c r="P3" s="20" t="s">
        <v>24</v>
      </c>
      <c r="Q3" s="19" t="s">
        <v>20</v>
      </c>
      <c r="R3" s="18" t="s">
        <v>21</v>
      </c>
      <c r="S3" s="18" t="s">
        <v>22</v>
      </c>
      <c r="T3" s="18" t="s">
        <v>23</v>
      </c>
      <c r="U3" s="20" t="s">
        <v>24</v>
      </c>
    </row>
    <row r="4" spans="1:21" s="2" customFormat="1" ht="16.5" customHeight="1" thickBot="1" x14ac:dyDescent="0.35">
      <c r="A4" s="5"/>
      <c r="B4" s="21" t="s">
        <v>25</v>
      </c>
      <c r="C4" s="22" t="s">
        <v>25</v>
      </c>
      <c r="D4" s="22" t="s">
        <v>25</v>
      </c>
      <c r="E4" s="22" t="s">
        <v>26</v>
      </c>
      <c r="F4" s="23" t="s">
        <v>26</v>
      </c>
      <c r="G4" s="21" t="s">
        <v>25</v>
      </c>
      <c r="H4" s="22" t="s">
        <v>25</v>
      </c>
      <c r="I4" s="22" t="s">
        <v>25</v>
      </c>
      <c r="J4" s="22" t="s">
        <v>26</v>
      </c>
      <c r="K4" s="23" t="s">
        <v>26</v>
      </c>
      <c r="L4" s="21" t="s">
        <v>25</v>
      </c>
      <c r="M4" s="22" t="s">
        <v>25</v>
      </c>
      <c r="N4" s="22" t="s">
        <v>25</v>
      </c>
      <c r="O4" s="22" t="s">
        <v>26</v>
      </c>
      <c r="P4" s="23" t="s">
        <v>26</v>
      </c>
      <c r="Q4" s="21" t="s">
        <v>25</v>
      </c>
      <c r="R4" s="22" t="s">
        <v>25</v>
      </c>
      <c r="S4" s="22" t="s">
        <v>25</v>
      </c>
      <c r="T4" s="22" t="s">
        <v>26</v>
      </c>
      <c r="U4" s="23" t="s">
        <v>26</v>
      </c>
    </row>
    <row r="5" spans="1:21" ht="16.5" customHeight="1" x14ac:dyDescent="0.25">
      <c r="A5" s="38">
        <v>0</v>
      </c>
      <c r="B5" s="36">
        <v>17274</v>
      </c>
      <c r="C5" s="6">
        <v>17665.5</v>
      </c>
      <c r="D5" s="6">
        <f>SUM(C5-B5)</f>
        <v>391.5</v>
      </c>
      <c r="E5" s="6">
        <f>SUM(1.999*D5/12)</f>
        <v>65.217375000000004</v>
      </c>
      <c r="F5" s="41">
        <f>SUM(1.999*D5/24)</f>
        <v>32.608687500000002</v>
      </c>
      <c r="G5" s="36">
        <v>20274</v>
      </c>
      <c r="H5" s="6">
        <v>20665.5</v>
      </c>
      <c r="I5" s="6">
        <f>SUM(H5-G5)</f>
        <v>391.5</v>
      </c>
      <c r="J5" s="6">
        <f>SUM(1.999*I5/12)</f>
        <v>65.217375000000004</v>
      </c>
      <c r="K5" s="41">
        <f>SUM(1.999*I5/24)</f>
        <v>32.608687500000002</v>
      </c>
      <c r="L5" s="36">
        <v>23274</v>
      </c>
      <c r="M5" s="6">
        <v>23665.5</v>
      </c>
      <c r="N5" s="6">
        <f>SUM(M5-L5)</f>
        <v>391.5</v>
      </c>
      <c r="O5" s="6">
        <f>SUM(1.999*N5/12)</f>
        <v>65.217375000000004</v>
      </c>
      <c r="P5" s="41">
        <f>SUM(1.999*N5/24)</f>
        <v>32.608687500000002</v>
      </c>
      <c r="Q5" s="36">
        <v>24531</v>
      </c>
      <c r="R5" s="6">
        <v>24922.5</v>
      </c>
      <c r="S5" s="6">
        <f>SUM(R5-Q5)</f>
        <v>391.5</v>
      </c>
      <c r="T5" s="6">
        <f>SUM(1.999*S5/12)</f>
        <v>65.217375000000004</v>
      </c>
      <c r="U5" s="41">
        <f>SUM(1.999*S5/24)</f>
        <v>32.608687500000002</v>
      </c>
    </row>
    <row r="6" spans="1:21" ht="16.5" customHeight="1" x14ac:dyDescent="0.25">
      <c r="A6" s="38">
        <v>1</v>
      </c>
      <c r="B6" s="36">
        <v>17527</v>
      </c>
      <c r="C6" s="6">
        <v>17918.5</v>
      </c>
      <c r="D6" s="6">
        <f t="shared" ref="D6:D34" si="0">SUM(C6-B6)</f>
        <v>391.5</v>
      </c>
      <c r="E6" s="6">
        <f t="shared" ref="E6:E34" si="1">SUM(1.999*D6/12)</f>
        <v>65.217375000000004</v>
      </c>
      <c r="F6" s="41">
        <f t="shared" ref="F6:F34" si="2">SUM(1.999*D6/24)</f>
        <v>32.608687500000002</v>
      </c>
      <c r="G6" s="36">
        <v>20527</v>
      </c>
      <c r="H6" s="6">
        <v>20918.5</v>
      </c>
      <c r="I6" s="6">
        <f t="shared" ref="I6:I34" si="3">SUM(H6-G6)</f>
        <v>391.5</v>
      </c>
      <c r="J6" s="6">
        <f t="shared" ref="J6:J34" si="4">SUM(1.999*I6/12)</f>
        <v>65.217375000000004</v>
      </c>
      <c r="K6" s="41">
        <f t="shared" ref="K6:K34" si="5">SUM(1.999*I6/24)</f>
        <v>32.608687500000002</v>
      </c>
      <c r="L6" s="36">
        <v>23527</v>
      </c>
      <c r="M6" s="6">
        <v>23918.5</v>
      </c>
      <c r="N6" s="6">
        <f t="shared" ref="N6:N34" si="6">SUM(M6-L6)</f>
        <v>391.5</v>
      </c>
      <c r="O6" s="6">
        <f t="shared" ref="O6:O34" si="7">SUM(1.999*N6/12)</f>
        <v>65.217375000000004</v>
      </c>
      <c r="P6" s="41">
        <f t="shared" ref="P6:P34" si="8">SUM(1.999*N6/24)</f>
        <v>32.608687500000002</v>
      </c>
      <c r="Q6" s="36">
        <v>24903</v>
      </c>
      <c r="R6" s="6">
        <v>25294.5</v>
      </c>
      <c r="S6" s="6">
        <f t="shared" ref="S6:S34" si="9">SUM(R6-Q6)</f>
        <v>391.5</v>
      </c>
      <c r="T6" s="6">
        <f t="shared" ref="T6:T34" si="10">SUM(1.999*S6/12)</f>
        <v>65.217375000000004</v>
      </c>
      <c r="U6" s="41">
        <f t="shared" ref="U6:U34" si="11">SUM(1.999*S6/24)</f>
        <v>32.608687500000002</v>
      </c>
    </row>
    <row r="7" spans="1:21" ht="16.5" customHeight="1" x14ac:dyDescent="0.25">
      <c r="A7" s="38">
        <v>2</v>
      </c>
      <c r="B7" s="36">
        <v>17780</v>
      </c>
      <c r="C7" s="6">
        <v>18171.5</v>
      </c>
      <c r="D7" s="6">
        <f t="shared" si="0"/>
        <v>391.5</v>
      </c>
      <c r="E7" s="6">
        <f t="shared" si="1"/>
        <v>65.217375000000004</v>
      </c>
      <c r="F7" s="41">
        <f t="shared" si="2"/>
        <v>32.608687500000002</v>
      </c>
      <c r="G7" s="36">
        <v>20780</v>
      </c>
      <c r="H7" s="6">
        <v>21171.5</v>
      </c>
      <c r="I7" s="6">
        <f t="shared" si="3"/>
        <v>391.5</v>
      </c>
      <c r="J7" s="6">
        <f t="shared" si="4"/>
        <v>65.217375000000004</v>
      </c>
      <c r="K7" s="41">
        <f t="shared" si="5"/>
        <v>32.608687500000002</v>
      </c>
      <c r="L7" s="36">
        <v>23780</v>
      </c>
      <c r="M7" s="6">
        <v>24171.5</v>
      </c>
      <c r="N7" s="6">
        <f t="shared" si="6"/>
        <v>391.5</v>
      </c>
      <c r="O7" s="6">
        <f t="shared" si="7"/>
        <v>65.217375000000004</v>
      </c>
      <c r="P7" s="41">
        <f t="shared" si="8"/>
        <v>32.608687500000002</v>
      </c>
      <c r="Q7" s="36">
        <v>25275</v>
      </c>
      <c r="R7" s="6">
        <v>25666.5</v>
      </c>
      <c r="S7" s="6">
        <f t="shared" si="9"/>
        <v>391.5</v>
      </c>
      <c r="T7" s="6">
        <f t="shared" si="10"/>
        <v>65.217375000000004</v>
      </c>
      <c r="U7" s="41">
        <f t="shared" si="11"/>
        <v>32.608687500000002</v>
      </c>
    </row>
    <row r="8" spans="1:21" ht="16.5" customHeight="1" x14ac:dyDescent="0.25">
      <c r="A8" s="38">
        <v>3</v>
      </c>
      <c r="B8" s="36">
        <v>18033</v>
      </c>
      <c r="C8" s="6">
        <v>18424.5</v>
      </c>
      <c r="D8" s="6">
        <f t="shared" si="0"/>
        <v>391.5</v>
      </c>
      <c r="E8" s="6">
        <f t="shared" si="1"/>
        <v>65.217375000000004</v>
      </c>
      <c r="F8" s="41">
        <f t="shared" si="2"/>
        <v>32.608687500000002</v>
      </c>
      <c r="G8" s="36">
        <v>21033</v>
      </c>
      <c r="H8" s="6">
        <v>21424.5</v>
      </c>
      <c r="I8" s="6">
        <f t="shared" si="3"/>
        <v>391.5</v>
      </c>
      <c r="J8" s="6">
        <f t="shared" si="4"/>
        <v>65.217375000000004</v>
      </c>
      <c r="K8" s="41">
        <f t="shared" si="5"/>
        <v>32.608687500000002</v>
      </c>
      <c r="L8" s="36">
        <v>24033</v>
      </c>
      <c r="M8" s="6">
        <v>24424.5</v>
      </c>
      <c r="N8" s="6">
        <f t="shared" si="6"/>
        <v>391.5</v>
      </c>
      <c r="O8" s="6">
        <f t="shared" si="7"/>
        <v>65.217375000000004</v>
      </c>
      <c r="P8" s="41">
        <f t="shared" si="8"/>
        <v>32.608687500000002</v>
      </c>
      <c r="Q8" s="36">
        <v>25647</v>
      </c>
      <c r="R8" s="6">
        <v>26038.5</v>
      </c>
      <c r="S8" s="6">
        <f t="shared" si="9"/>
        <v>391.5</v>
      </c>
      <c r="T8" s="6">
        <f t="shared" si="10"/>
        <v>65.217375000000004</v>
      </c>
      <c r="U8" s="41">
        <f t="shared" si="11"/>
        <v>32.608687500000002</v>
      </c>
    </row>
    <row r="9" spans="1:21" ht="16.5" customHeight="1" x14ac:dyDescent="0.25">
      <c r="A9" s="38">
        <v>4</v>
      </c>
      <c r="B9" s="36">
        <v>18033</v>
      </c>
      <c r="C9" s="6">
        <v>18424.5</v>
      </c>
      <c r="D9" s="6">
        <f t="shared" si="0"/>
        <v>391.5</v>
      </c>
      <c r="E9" s="6">
        <f t="shared" si="1"/>
        <v>65.217375000000004</v>
      </c>
      <c r="F9" s="41">
        <f t="shared" si="2"/>
        <v>32.608687500000002</v>
      </c>
      <c r="G9" s="36">
        <v>21033</v>
      </c>
      <c r="H9" s="6">
        <v>21424.5</v>
      </c>
      <c r="I9" s="6">
        <f t="shared" si="3"/>
        <v>391.5</v>
      </c>
      <c r="J9" s="6">
        <f t="shared" si="4"/>
        <v>65.217375000000004</v>
      </c>
      <c r="K9" s="41">
        <f t="shared" si="5"/>
        <v>32.608687500000002</v>
      </c>
      <c r="L9" s="36">
        <v>24033</v>
      </c>
      <c r="M9" s="6">
        <v>24424.5</v>
      </c>
      <c r="N9" s="6">
        <f t="shared" si="6"/>
        <v>391.5</v>
      </c>
      <c r="O9" s="6">
        <f t="shared" si="7"/>
        <v>65.217375000000004</v>
      </c>
      <c r="P9" s="41">
        <f t="shared" si="8"/>
        <v>32.608687500000002</v>
      </c>
      <c r="Q9" s="36">
        <v>25647</v>
      </c>
      <c r="R9" s="6">
        <v>26038.5</v>
      </c>
      <c r="S9" s="6">
        <f t="shared" si="9"/>
        <v>391.5</v>
      </c>
      <c r="T9" s="6">
        <f t="shared" si="10"/>
        <v>65.217375000000004</v>
      </c>
      <c r="U9" s="41">
        <f t="shared" si="11"/>
        <v>32.608687500000002</v>
      </c>
    </row>
    <row r="10" spans="1:21" ht="16.5" customHeight="1" x14ac:dyDescent="0.25">
      <c r="A10" s="38">
        <v>5</v>
      </c>
      <c r="B10" s="36">
        <v>18326</v>
      </c>
      <c r="C10" s="6">
        <v>18717.5</v>
      </c>
      <c r="D10" s="6">
        <f t="shared" si="0"/>
        <v>391.5</v>
      </c>
      <c r="E10" s="6">
        <f t="shared" si="1"/>
        <v>65.217375000000004</v>
      </c>
      <c r="F10" s="41">
        <f t="shared" si="2"/>
        <v>32.608687500000002</v>
      </c>
      <c r="G10" s="36">
        <v>21326</v>
      </c>
      <c r="H10" s="6">
        <v>21717.5</v>
      </c>
      <c r="I10" s="6">
        <f t="shared" si="3"/>
        <v>391.5</v>
      </c>
      <c r="J10" s="6">
        <f t="shared" si="4"/>
        <v>65.217375000000004</v>
      </c>
      <c r="K10" s="41">
        <f t="shared" si="5"/>
        <v>32.608687500000002</v>
      </c>
      <c r="L10" s="36">
        <v>24326</v>
      </c>
      <c r="M10" s="6">
        <v>24717.5</v>
      </c>
      <c r="N10" s="6">
        <f t="shared" si="6"/>
        <v>391.5</v>
      </c>
      <c r="O10" s="6">
        <f t="shared" si="7"/>
        <v>65.217375000000004</v>
      </c>
      <c r="P10" s="41">
        <f t="shared" si="8"/>
        <v>32.608687500000002</v>
      </c>
      <c r="Q10" s="36">
        <v>25940</v>
      </c>
      <c r="R10" s="6">
        <v>26331.5</v>
      </c>
      <c r="S10" s="6">
        <f t="shared" si="9"/>
        <v>391.5</v>
      </c>
      <c r="T10" s="6">
        <f t="shared" si="10"/>
        <v>65.217375000000004</v>
      </c>
      <c r="U10" s="41">
        <f t="shared" si="11"/>
        <v>32.608687500000002</v>
      </c>
    </row>
    <row r="11" spans="1:21" ht="16.5" customHeight="1" x14ac:dyDescent="0.25">
      <c r="A11" s="38">
        <v>6</v>
      </c>
      <c r="B11" s="36">
        <v>18326</v>
      </c>
      <c r="C11" s="6">
        <v>18717.5</v>
      </c>
      <c r="D11" s="6">
        <f t="shared" si="0"/>
        <v>391.5</v>
      </c>
      <c r="E11" s="6">
        <f t="shared" si="1"/>
        <v>65.217375000000004</v>
      </c>
      <c r="F11" s="41">
        <f t="shared" si="2"/>
        <v>32.608687500000002</v>
      </c>
      <c r="G11" s="36">
        <v>21326</v>
      </c>
      <c r="H11" s="6">
        <v>21717.5</v>
      </c>
      <c r="I11" s="6">
        <f t="shared" si="3"/>
        <v>391.5</v>
      </c>
      <c r="J11" s="6">
        <f t="shared" si="4"/>
        <v>65.217375000000004</v>
      </c>
      <c r="K11" s="41">
        <f t="shared" si="5"/>
        <v>32.608687500000002</v>
      </c>
      <c r="L11" s="36">
        <v>24326</v>
      </c>
      <c r="M11" s="6">
        <v>24717.5</v>
      </c>
      <c r="N11" s="6">
        <f t="shared" si="6"/>
        <v>391.5</v>
      </c>
      <c r="O11" s="6">
        <f t="shared" si="7"/>
        <v>65.217375000000004</v>
      </c>
      <c r="P11" s="41">
        <f t="shared" si="8"/>
        <v>32.608687500000002</v>
      </c>
      <c r="Q11" s="36">
        <v>25940</v>
      </c>
      <c r="R11" s="6">
        <v>26331.5</v>
      </c>
      <c r="S11" s="6">
        <f t="shared" si="9"/>
        <v>391.5</v>
      </c>
      <c r="T11" s="6">
        <f t="shared" si="10"/>
        <v>65.217375000000004</v>
      </c>
      <c r="U11" s="41">
        <f t="shared" si="11"/>
        <v>32.608687500000002</v>
      </c>
    </row>
    <row r="12" spans="1:21" ht="16.5" customHeight="1" x14ac:dyDescent="0.25">
      <c r="A12" s="38">
        <v>7</v>
      </c>
      <c r="B12" s="36">
        <v>18717</v>
      </c>
      <c r="C12" s="6">
        <v>19108.5</v>
      </c>
      <c r="D12" s="6">
        <f t="shared" si="0"/>
        <v>391.5</v>
      </c>
      <c r="E12" s="6">
        <f t="shared" si="1"/>
        <v>65.217375000000004</v>
      </c>
      <c r="F12" s="41">
        <f t="shared" si="2"/>
        <v>32.608687500000002</v>
      </c>
      <c r="G12" s="36">
        <v>21717</v>
      </c>
      <c r="H12" s="6">
        <v>22108.5</v>
      </c>
      <c r="I12" s="6">
        <f t="shared" si="3"/>
        <v>391.5</v>
      </c>
      <c r="J12" s="6">
        <f t="shared" si="4"/>
        <v>65.217375000000004</v>
      </c>
      <c r="K12" s="41">
        <f t="shared" si="5"/>
        <v>32.608687500000002</v>
      </c>
      <c r="L12" s="36">
        <v>24717</v>
      </c>
      <c r="M12" s="6">
        <v>25108.5</v>
      </c>
      <c r="N12" s="6">
        <f t="shared" si="6"/>
        <v>391.5</v>
      </c>
      <c r="O12" s="6">
        <f t="shared" si="7"/>
        <v>65.217375000000004</v>
      </c>
      <c r="P12" s="41">
        <f t="shared" si="8"/>
        <v>32.608687500000002</v>
      </c>
      <c r="Q12" s="36">
        <v>26233</v>
      </c>
      <c r="R12" s="6">
        <v>26624.5</v>
      </c>
      <c r="S12" s="6">
        <f t="shared" si="9"/>
        <v>391.5</v>
      </c>
      <c r="T12" s="6">
        <f t="shared" si="10"/>
        <v>65.217375000000004</v>
      </c>
      <c r="U12" s="41">
        <f t="shared" si="11"/>
        <v>32.608687500000002</v>
      </c>
    </row>
    <row r="13" spans="1:21" ht="16.5" customHeight="1" x14ac:dyDescent="0.25">
      <c r="A13" s="38">
        <v>8</v>
      </c>
      <c r="B13" s="36">
        <v>18717</v>
      </c>
      <c r="C13" s="6">
        <v>19108.5</v>
      </c>
      <c r="D13" s="6">
        <f t="shared" si="0"/>
        <v>391.5</v>
      </c>
      <c r="E13" s="6">
        <f t="shared" si="1"/>
        <v>65.217375000000004</v>
      </c>
      <c r="F13" s="41">
        <f t="shared" si="2"/>
        <v>32.608687500000002</v>
      </c>
      <c r="G13" s="36">
        <v>21717</v>
      </c>
      <c r="H13" s="6">
        <v>22108.5</v>
      </c>
      <c r="I13" s="6">
        <f t="shared" si="3"/>
        <v>391.5</v>
      </c>
      <c r="J13" s="6">
        <f t="shared" si="4"/>
        <v>65.217375000000004</v>
      </c>
      <c r="K13" s="41">
        <f t="shared" si="5"/>
        <v>32.608687500000002</v>
      </c>
      <c r="L13" s="36">
        <v>24717</v>
      </c>
      <c r="M13" s="6">
        <v>25108.5</v>
      </c>
      <c r="N13" s="6">
        <f t="shared" si="6"/>
        <v>391.5</v>
      </c>
      <c r="O13" s="6">
        <f t="shared" si="7"/>
        <v>65.217375000000004</v>
      </c>
      <c r="P13" s="41">
        <f t="shared" si="8"/>
        <v>32.608687500000002</v>
      </c>
      <c r="Q13" s="36">
        <v>26233</v>
      </c>
      <c r="R13" s="6">
        <v>26624.5</v>
      </c>
      <c r="S13" s="6">
        <f t="shared" si="9"/>
        <v>391.5</v>
      </c>
      <c r="T13" s="6">
        <f t="shared" si="10"/>
        <v>65.217375000000004</v>
      </c>
      <c r="U13" s="41">
        <f t="shared" si="11"/>
        <v>32.608687500000002</v>
      </c>
    </row>
    <row r="14" spans="1:21" ht="16.5" customHeight="1" x14ac:dyDescent="0.25">
      <c r="A14" s="38">
        <v>0</v>
      </c>
      <c r="B14" s="36">
        <v>19390</v>
      </c>
      <c r="C14" s="6">
        <v>19781.5</v>
      </c>
      <c r="D14" s="6">
        <f t="shared" si="0"/>
        <v>391.5</v>
      </c>
      <c r="E14" s="6">
        <f t="shared" si="1"/>
        <v>65.217375000000004</v>
      </c>
      <c r="F14" s="41">
        <f t="shared" si="2"/>
        <v>32.608687500000002</v>
      </c>
      <c r="G14" s="36">
        <v>22390</v>
      </c>
      <c r="H14" s="6">
        <v>22781.5</v>
      </c>
      <c r="I14" s="6">
        <f t="shared" si="3"/>
        <v>391.5</v>
      </c>
      <c r="J14" s="6">
        <f t="shared" si="4"/>
        <v>65.217375000000004</v>
      </c>
      <c r="K14" s="41">
        <f t="shared" si="5"/>
        <v>32.608687500000002</v>
      </c>
      <c r="L14" s="36">
        <v>25390</v>
      </c>
      <c r="M14" s="6">
        <v>25781.5</v>
      </c>
      <c r="N14" s="6">
        <f t="shared" si="6"/>
        <v>391.5</v>
      </c>
      <c r="O14" s="6">
        <f t="shared" si="7"/>
        <v>65.217375000000004</v>
      </c>
      <c r="P14" s="41">
        <f t="shared" si="8"/>
        <v>32.608687500000002</v>
      </c>
      <c r="Q14" s="36">
        <v>26906</v>
      </c>
      <c r="R14" s="6">
        <v>27297.5</v>
      </c>
      <c r="S14" s="6">
        <f t="shared" si="9"/>
        <v>391.5</v>
      </c>
      <c r="T14" s="6">
        <f t="shared" si="10"/>
        <v>65.217375000000004</v>
      </c>
      <c r="U14" s="41">
        <f t="shared" si="11"/>
        <v>32.608687500000002</v>
      </c>
    </row>
    <row r="15" spans="1:21" ht="16.5" customHeight="1" x14ac:dyDescent="0.25">
      <c r="A15" s="38">
        <v>10</v>
      </c>
      <c r="B15" s="36">
        <v>19390</v>
      </c>
      <c r="C15" s="6">
        <v>19781.5</v>
      </c>
      <c r="D15" s="6">
        <f t="shared" si="0"/>
        <v>391.5</v>
      </c>
      <c r="E15" s="6">
        <f t="shared" si="1"/>
        <v>65.217375000000004</v>
      </c>
      <c r="F15" s="41">
        <f t="shared" si="2"/>
        <v>32.608687500000002</v>
      </c>
      <c r="G15" s="36">
        <v>22390</v>
      </c>
      <c r="H15" s="6">
        <v>22781.5</v>
      </c>
      <c r="I15" s="6">
        <f t="shared" si="3"/>
        <v>391.5</v>
      </c>
      <c r="J15" s="6">
        <f t="shared" si="4"/>
        <v>65.217375000000004</v>
      </c>
      <c r="K15" s="41">
        <f t="shared" si="5"/>
        <v>32.608687500000002</v>
      </c>
      <c r="L15" s="36">
        <v>25390</v>
      </c>
      <c r="M15" s="6">
        <v>25781.5</v>
      </c>
      <c r="N15" s="6">
        <f t="shared" si="6"/>
        <v>391.5</v>
      </c>
      <c r="O15" s="6">
        <f t="shared" si="7"/>
        <v>65.217375000000004</v>
      </c>
      <c r="P15" s="41">
        <f t="shared" si="8"/>
        <v>32.608687500000002</v>
      </c>
      <c r="Q15" s="36">
        <v>26906</v>
      </c>
      <c r="R15" s="6">
        <v>27297.5</v>
      </c>
      <c r="S15" s="6">
        <f t="shared" si="9"/>
        <v>391.5</v>
      </c>
      <c r="T15" s="6">
        <f t="shared" si="10"/>
        <v>65.217375000000004</v>
      </c>
      <c r="U15" s="41">
        <f t="shared" si="11"/>
        <v>32.608687500000002</v>
      </c>
    </row>
    <row r="16" spans="1:21" ht="16.5" customHeight="1" x14ac:dyDescent="0.25">
      <c r="A16" s="38">
        <v>11</v>
      </c>
      <c r="B16" s="36">
        <v>20063</v>
      </c>
      <c r="C16" s="6">
        <v>20454.5</v>
      </c>
      <c r="D16" s="6">
        <f t="shared" si="0"/>
        <v>391.5</v>
      </c>
      <c r="E16" s="6">
        <f t="shared" si="1"/>
        <v>65.217375000000004</v>
      </c>
      <c r="F16" s="41">
        <f t="shared" si="2"/>
        <v>32.608687500000002</v>
      </c>
      <c r="G16" s="36">
        <v>23063</v>
      </c>
      <c r="H16" s="6">
        <v>23454.5</v>
      </c>
      <c r="I16" s="6">
        <f t="shared" si="3"/>
        <v>391.5</v>
      </c>
      <c r="J16" s="6">
        <f t="shared" si="4"/>
        <v>65.217375000000004</v>
      </c>
      <c r="K16" s="41">
        <f t="shared" si="5"/>
        <v>32.608687500000002</v>
      </c>
      <c r="L16" s="36">
        <v>26063</v>
      </c>
      <c r="M16" s="6">
        <v>26454.5</v>
      </c>
      <c r="N16" s="6">
        <f t="shared" si="6"/>
        <v>391.5</v>
      </c>
      <c r="O16" s="6">
        <f t="shared" si="7"/>
        <v>65.217375000000004</v>
      </c>
      <c r="P16" s="41">
        <f t="shared" si="8"/>
        <v>32.608687500000002</v>
      </c>
      <c r="Q16" s="36">
        <v>27579</v>
      </c>
      <c r="R16" s="6">
        <v>27970.5</v>
      </c>
      <c r="S16" s="6">
        <f t="shared" si="9"/>
        <v>391.5</v>
      </c>
      <c r="T16" s="6">
        <f t="shared" si="10"/>
        <v>65.217375000000004</v>
      </c>
      <c r="U16" s="41">
        <f t="shared" si="11"/>
        <v>32.608687500000002</v>
      </c>
    </row>
    <row r="17" spans="1:21" ht="16.5" customHeight="1" x14ac:dyDescent="0.25">
      <c r="A17" s="38">
        <v>12</v>
      </c>
      <c r="B17" s="36">
        <v>20063</v>
      </c>
      <c r="C17" s="6">
        <v>20454.5</v>
      </c>
      <c r="D17" s="6">
        <f t="shared" si="0"/>
        <v>391.5</v>
      </c>
      <c r="E17" s="6">
        <f t="shared" si="1"/>
        <v>65.217375000000004</v>
      </c>
      <c r="F17" s="41">
        <f t="shared" si="2"/>
        <v>32.608687500000002</v>
      </c>
      <c r="G17" s="36">
        <v>23063</v>
      </c>
      <c r="H17" s="6">
        <v>23454.5</v>
      </c>
      <c r="I17" s="6">
        <f t="shared" si="3"/>
        <v>391.5</v>
      </c>
      <c r="J17" s="6">
        <f t="shared" si="4"/>
        <v>65.217375000000004</v>
      </c>
      <c r="K17" s="41">
        <f t="shared" si="5"/>
        <v>32.608687500000002</v>
      </c>
      <c r="L17" s="36">
        <v>26063</v>
      </c>
      <c r="M17" s="6">
        <v>26454.5</v>
      </c>
      <c r="N17" s="6">
        <f t="shared" si="6"/>
        <v>391.5</v>
      </c>
      <c r="O17" s="6">
        <f t="shared" si="7"/>
        <v>65.217375000000004</v>
      </c>
      <c r="P17" s="41">
        <f t="shared" si="8"/>
        <v>32.608687500000002</v>
      </c>
      <c r="Q17" s="36">
        <v>27579</v>
      </c>
      <c r="R17" s="6">
        <v>27970.5</v>
      </c>
      <c r="S17" s="6">
        <f t="shared" si="9"/>
        <v>391.5</v>
      </c>
      <c r="T17" s="6">
        <f t="shared" si="10"/>
        <v>65.217375000000004</v>
      </c>
      <c r="U17" s="41">
        <f t="shared" si="11"/>
        <v>32.608687500000002</v>
      </c>
    </row>
    <row r="18" spans="1:21" ht="16.5" customHeight="1" x14ac:dyDescent="0.25">
      <c r="A18" s="38">
        <v>13</v>
      </c>
      <c r="B18" s="36">
        <v>20688</v>
      </c>
      <c r="C18" s="6">
        <v>21079.5</v>
      </c>
      <c r="D18" s="6">
        <f t="shared" si="0"/>
        <v>391.5</v>
      </c>
      <c r="E18" s="6">
        <f t="shared" si="1"/>
        <v>65.217375000000004</v>
      </c>
      <c r="F18" s="41">
        <f t="shared" si="2"/>
        <v>32.608687500000002</v>
      </c>
      <c r="G18" s="36">
        <v>23688</v>
      </c>
      <c r="H18" s="6">
        <v>24079.5</v>
      </c>
      <c r="I18" s="6">
        <f t="shared" si="3"/>
        <v>391.5</v>
      </c>
      <c r="J18" s="6">
        <f t="shared" si="4"/>
        <v>65.217375000000004</v>
      </c>
      <c r="K18" s="41">
        <f t="shared" si="5"/>
        <v>32.608687500000002</v>
      </c>
      <c r="L18" s="36">
        <v>26688</v>
      </c>
      <c r="M18" s="6">
        <v>27079.5</v>
      </c>
      <c r="N18" s="6">
        <f t="shared" si="6"/>
        <v>391.5</v>
      </c>
      <c r="O18" s="6">
        <f t="shared" si="7"/>
        <v>65.217375000000004</v>
      </c>
      <c r="P18" s="41">
        <f t="shared" si="8"/>
        <v>32.608687500000002</v>
      </c>
      <c r="Q18" s="36">
        <v>28252</v>
      </c>
      <c r="R18" s="6">
        <v>28643.5</v>
      </c>
      <c r="S18" s="6">
        <f t="shared" si="9"/>
        <v>391.5</v>
      </c>
      <c r="T18" s="6">
        <f t="shared" si="10"/>
        <v>65.217375000000004</v>
      </c>
      <c r="U18" s="41">
        <f t="shared" si="11"/>
        <v>32.608687500000002</v>
      </c>
    </row>
    <row r="19" spans="1:21" ht="16.5" customHeight="1" x14ac:dyDescent="0.25">
      <c r="A19" s="38">
        <v>14</v>
      </c>
      <c r="B19" s="36">
        <v>20688</v>
      </c>
      <c r="C19" s="6">
        <v>21079.5</v>
      </c>
      <c r="D19" s="6">
        <f t="shared" si="0"/>
        <v>391.5</v>
      </c>
      <c r="E19" s="6">
        <f t="shared" si="1"/>
        <v>65.217375000000004</v>
      </c>
      <c r="F19" s="41">
        <f t="shared" si="2"/>
        <v>32.608687500000002</v>
      </c>
      <c r="G19" s="36">
        <v>23688</v>
      </c>
      <c r="H19" s="6">
        <v>24079.5</v>
      </c>
      <c r="I19" s="6">
        <f t="shared" si="3"/>
        <v>391.5</v>
      </c>
      <c r="J19" s="6">
        <f t="shared" si="4"/>
        <v>65.217375000000004</v>
      </c>
      <c r="K19" s="41">
        <f t="shared" si="5"/>
        <v>32.608687500000002</v>
      </c>
      <c r="L19" s="36">
        <v>26688</v>
      </c>
      <c r="M19" s="6">
        <v>27079.5</v>
      </c>
      <c r="N19" s="6">
        <f t="shared" si="6"/>
        <v>391.5</v>
      </c>
      <c r="O19" s="6">
        <f t="shared" si="7"/>
        <v>65.217375000000004</v>
      </c>
      <c r="P19" s="41">
        <f t="shared" si="8"/>
        <v>32.608687500000002</v>
      </c>
      <c r="Q19" s="36">
        <v>28252</v>
      </c>
      <c r="R19" s="6">
        <v>28643.5</v>
      </c>
      <c r="S19" s="6">
        <f t="shared" si="9"/>
        <v>391.5</v>
      </c>
      <c r="T19" s="6">
        <f t="shared" si="10"/>
        <v>65.217375000000004</v>
      </c>
      <c r="U19" s="41">
        <f t="shared" si="11"/>
        <v>32.608687500000002</v>
      </c>
    </row>
    <row r="20" spans="1:21" ht="16.5" customHeight="1" x14ac:dyDescent="0.25">
      <c r="A20" s="38">
        <v>15</v>
      </c>
      <c r="B20" s="36">
        <v>21313</v>
      </c>
      <c r="C20" s="6">
        <v>21704.5</v>
      </c>
      <c r="D20" s="6">
        <f t="shared" si="0"/>
        <v>391.5</v>
      </c>
      <c r="E20" s="6">
        <f t="shared" si="1"/>
        <v>65.217375000000004</v>
      </c>
      <c r="F20" s="41">
        <f t="shared" si="2"/>
        <v>32.608687500000002</v>
      </c>
      <c r="G20" s="36">
        <v>24313</v>
      </c>
      <c r="H20" s="6">
        <v>24704.5</v>
      </c>
      <c r="I20" s="6">
        <f t="shared" si="3"/>
        <v>391.5</v>
      </c>
      <c r="J20" s="6">
        <f t="shared" si="4"/>
        <v>65.217375000000004</v>
      </c>
      <c r="K20" s="41">
        <f t="shared" si="5"/>
        <v>32.608687500000002</v>
      </c>
      <c r="L20" s="36">
        <v>27313</v>
      </c>
      <c r="M20" s="6">
        <v>27704.5</v>
      </c>
      <c r="N20" s="6">
        <f t="shared" si="6"/>
        <v>391.5</v>
      </c>
      <c r="O20" s="6">
        <f t="shared" si="7"/>
        <v>65.217375000000004</v>
      </c>
      <c r="P20" s="41">
        <f t="shared" si="8"/>
        <v>32.608687500000002</v>
      </c>
      <c r="Q20" s="36">
        <v>29244</v>
      </c>
      <c r="R20" s="6">
        <v>29635.5</v>
      </c>
      <c r="S20" s="6">
        <f t="shared" si="9"/>
        <v>391.5</v>
      </c>
      <c r="T20" s="6">
        <f t="shared" si="10"/>
        <v>65.217375000000004</v>
      </c>
      <c r="U20" s="41">
        <f t="shared" si="11"/>
        <v>32.608687500000002</v>
      </c>
    </row>
    <row r="21" spans="1:21" ht="16.5" customHeight="1" x14ac:dyDescent="0.25">
      <c r="A21" s="38">
        <v>16</v>
      </c>
      <c r="B21" s="36">
        <v>21313</v>
      </c>
      <c r="C21" s="6">
        <v>21704.5</v>
      </c>
      <c r="D21" s="6">
        <f t="shared" si="0"/>
        <v>391.5</v>
      </c>
      <c r="E21" s="6">
        <f t="shared" si="1"/>
        <v>65.217375000000004</v>
      </c>
      <c r="F21" s="41">
        <f t="shared" si="2"/>
        <v>32.608687500000002</v>
      </c>
      <c r="G21" s="36">
        <v>24313</v>
      </c>
      <c r="H21" s="6">
        <v>24704.5</v>
      </c>
      <c r="I21" s="6">
        <f t="shared" si="3"/>
        <v>391.5</v>
      </c>
      <c r="J21" s="6">
        <f t="shared" si="4"/>
        <v>65.217375000000004</v>
      </c>
      <c r="K21" s="41">
        <f t="shared" si="5"/>
        <v>32.608687500000002</v>
      </c>
      <c r="L21" s="36">
        <v>27313</v>
      </c>
      <c r="M21" s="6">
        <v>27704.5</v>
      </c>
      <c r="N21" s="6">
        <f t="shared" si="6"/>
        <v>391.5</v>
      </c>
      <c r="O21" s="6">
        <f t="shared" si="7"/>
        <v>65.217375000000004</v>
      </c>
      <c r="P21" s="41">
        <f t="shared" si="8"/>
        <v>32.608687500000002</v>
      </c>
      <c r="Q21" s="36">
        <v>29244</v>
      </c>
      <c r="R21" s="6">
        <v>29635.5</v>
      </c>
      <c r="S21" s="6">
        <f t="shared" si="9"/>
        <v>391.5</v>
      </c>
      <c r="T21" s="6">
        <f t="shared" si="10"/>
        <v>65.217375000000004</v>
      </c>
      <c r="U21" s="41">
        <f t="shared" si="11"/>
        <v>32.608687500000002</v>
      </c>
    </row>
    <row r="22" spans="1:21" ht="16.5" customHeight="1" x14ac:dyDescent="0.25">
      <c r="A22" s="38">
        <v>17</v>
      </c>
      <c r="B22" s="36">
        <v>21938</v>
      </c>
      <c r="C22" s="6">
        <v>22329.5</v>
      </c>
      <c r="D22" s="6">
        <f t="shared" si="0"/>
        <v>391.5</v>
      </c>
      <c r="E22" s="6">
        <f t="shared" si="1"/>
        <v>65.217375000000004</v>
      </c>
      <c r="F22" s="41">
        <f t="shared" si="2"/>
        <v>32.608687500000002</v>
      </c>
      <c r="G22" s="36">
        <v>24938</v>
      </c>
      <c r="H22" s="6">
        <v>25329.5</v>
      </c>
      <c r="I22" s="6">
        <f t="shared" si="3"/>
        <v>391.5</v>
      </c>
      <c r="J22" s="6">
        <f t="shared" si="4"/>
        <v>65.217375000000004</v>
      </c>
      <c r="K22" s="41">
        <f t="shared" si="5"/>
        <v>32.608687500000002</v>
      </c>
      <c r="L22" s="36">
        <v>27938</v>
      </c>
      <c r="M22" s="6">
        <v>28329.5</v>
      </c>
      <c r="N22" s="6">
        <f t="shared" si="6"/>
        <v>391.5</v>
      </c>
      <c r="O22" s="6">
        <f t="shared" si="7"/>
        <v>65.217375000000004</v>
      </c>
      <c r="P22" s="41">
        <f t="shared" si="8"/>
        <v>32.608687500000002</v>
      </c>
      <c r="Q22" s="36">
        <v>29988</v>
      </c>
      <c r="R22" s="6">
        <v>30379.5</v>
      </c>
      <c r="S22" s="6">
        <f t="shared" si="9"/>
        <v>391.5</v>
      </c>
      <c r="T22" s="6">
        <f t="shared" si="10"/>
        <v>65.217375000000004</v>
      </c>
      <c r="U22" s="41">
        <f t="shared" si="11"/>
        <v>32.608687500000002</v>
      </c>
    </row>
    <row r="23" spans="1:21" ht="16.5" customHeight="1" x14ac:dyDescent="0.25">
      <c r="A23" s="38">
        <v>18</v>
      </c>
      <c r="B23" s="36">
        <v>21938</v>
      </c>
      <c r="C23" s="6">
        <v>22329.5</v>
      </c>
      <c r="D23" s="6">
        <f t="shared" si="0"/>
        <v>391.5</v>
      </c>
      <c r="E23" s="6">
        <f t="shared" si="1"/>
        <v>65.217375000000004</v>
      </c>
      <c r="F23" s="41">
        <f t="shared" si="2"/>
        <v>32.608687500000002</v>
      </c>
      <c r="G23" s="36">
        <v>24938</v>
      </c>
      <c r="H23" s="6">
        <v>25329.5</v>
      </c>
      <c r="I23" s="6">
        <f t="shared" si="3"/>
        <v>391.5</v>
      </c>
      <c r="J23" s="6">
        <f t="shared" si="4"/>
        <v>65.217375000000004</v>
      </c>
      <c r="K23" s="41">
        <f t="shared" si="5"/>
        <v>32.608687500000002</v>
      </c>
      <c r="L23" s="36">
        <v>27938</v>
      </c>
      <c r="M23" s="6">
        <v>28329.5</v>
      </c>
      <c r="N23" s="6">
        <f t="shared" si="6"/>
        <v>391.5</v>
      </c>
      <c r="O23" s="6">
        <f t="shared" si="7"/>
        <v>65.217375000000004</v>
      </c>
      <c r="P23" s="41">
        <f t="shared" si="8"/>
        <v>32.608687500000002</v>
      </c>
      <c r="Q23" s="36">
        <v>29988</v>
      </c>
      <c r="R23" s="6">
        <v>30379.5</v>
      </c>
      <c r="S23" s="6">
        <f t="shared" si="9"/>
        <v>391.5</v>
      </c>
      <c r="T23" s="6">
        <f t="shared" si="10"/>
        <v>65.217375000000004</v>
      </c>
      <c r="U23" s="41">
        <f t="shared" si="11"/>
        <v>32.608687500000002</v>
      </c>
    </row>
    <row r="24" spans="1:21" ht="16.5" customHeight="1" x14ac:dyDescent="0.25">
      <c r="A24" s="38">
        <v>19</v>
      </c>
      <c r="B24" s="36">
        <v>22563</v>
      </c>
      <c r="C24" s="6">
        <v>22954.5</v>
      </c>
      <c r="D24" s="6">
        <f t="shared" si="0"/>
        <v>391.5</v>
      </c>
      <c r="E24" s="6">
        <f t="shared" si="1"/>
        <v>65.217375000000004</v>
      </c>
      <c r="F24" s="41">
        <f t="shared" si="2"/>
        <v>32.608687500000002</v>
      </c>
      <c r="G24" s="36">
        <v>25563</v>
      </c>
      <c r="H24" s="6">
        <v>25954.5</v>
      </c>
      <c r="I24" s="6">
        <f t="shared" si="3"/>
        <v>391.5</v>
      </c>
      <c r="J24" s="6">
        <f t="shared" si="4"/>
        <v>65.217375000000004</v>
      </c>
      <c r="K24" s="41">
        <f t="shared" si="5"/>
        <v>32.608687500000002</v>
      </c>
      <c r="L24" s="36">
        <v>28563</v>
      </c>
      <c r="M24" s="6">
        <v>28954.5</v>
      </c>
      <c r="N24" s="6">
        <f t="shared" si="6"/>
        <v>391.5</v>
      </c>
      <c r="O24" s="6">
        <f t="shared" si="7"/>
        <v>65.217375000000004</v>
      </c>
      <c r="P24" s="41">
        <f t="shared" si="8"/>
        <v>32.608687500000002</v>
      </c>
      <c r="Q24" s="36">
        <v>30732</v>
      </c>
      <c r="R24" s="6">
        <v>31123.5</v>
      </c>
      <c r="S24" s="6">
        <f t="shared" si="9"/>
        <v>391.5</v>
      </c>
      <c r="T24" s="6">
        <f t="shared" si="10"/>
        <v>65.217375000000004</v>
      </c>
      <c r="U24" s="41">
        <f t="shared" si="11"/>
        <v>32.608687500000002</v>
      </c>
    </row>
    <row r="25" spans="1:21" ht="16.5" customHeight="1" x14ac:dyDescent="0.25">
      <c r="A25" s="38">
        <v>20</v>
      </c>
      <c r="B25" s="36">
        <v>22563</v>
      </c>
      <c r="C25" s="6">
        <v>22954.5</v>
      </c>
      <c r="D25" s="6">
        <f t="shared" si="0"/>
        <v>391.5</v>
      </c>
      <c r="E25" s="6">
        <f t="shared" si="1"/>
        <v>65.217375000000004</v>
      </c>
      <c r="F25" s="41">
        <f t="shared" si="2"/>
        <v>32.608687500000002</v>
      </c>
      <c r="G25" s="36">
        <v>25563</v>
      </c>
      <c r="H25" s="6">
        <v>25954.5</v>
      </c>
      <c r="I25" s="6">
        <f t="shared" si="3"/>
        <v>391.5</v>
      </c>
      <c r="J25" s="6">
        <f t="shared" si="4"/>
        <v>65.217375000000004</v>
      </c>
      <c r="K25" s="41">
        <f t="shared" si="5"/>
        <v>32.608687500000002</v>
      </c>
      <c r="L25" s="36">
        <v>28563</v>
      </c>
      <c r="M25" s="6">
        <v>28954.5</v>
      </c>
      <c r="N25" s="6">
        <f t="shared" si="6"/>
        <v>391.5</v>
      </c>
      <c r="O25" s="6">
        <f t="shared" si="7"/>
        <v>65.217375000000004</v>
      </c>
      <c r="P25" s="41">
        <f t="shared" si="8"/>
        <v>32.608687500000002</v>
      </c>
      <c r="Q25" s="36">
        <v>30732</v>
      </c>
      <c r="R25" s="6">
        <v>31123.5</v>
      </c>
      <c r="S25" s="6">
        <f t="shared" si="9"/>
        <v>391.5</v>
      </c>
      <c r="T25" s="6">
        <f t="shared" si="10"/>
        <v>65.217375000000004</v>
      </c>
      <c r="U25" s="41">
        <f t="shared" si="11"/>
        <v>32.608687500000002</v>
      </c>
    </row>
    <row r="26" spans="1:21" ht="16.5" customHeight="1" x14ac:dyDescent="0.25">
      <c r="A26" s="38">
        <v>21</v>
      </c>
      <c r="B26" s="36">
        <v>23188</v>
      </c>
      <c r="C26" s="6">
        <v>23579.5</v>
      </c>
      <c r="D26" s="6">
        <f t="shared" si="0"/>
        <v>391.5</v>
      </c>
      <c r="E26" s="6">
        <f t="shared" si="1"/>
        <v>65.217375000000004</v>
      </c>
      <c r="F26" s="41">
        <f t="shared" si="2"/>
        <v>32.608687500000002</v>
      </c>
      <c r="G26" s="36">
        <v>26188</v>
      </c>
      <c r="H26" s="6">
        <v>26579.5</v>
      </c>
      <c r="I26" s="6">
        <f t="shared" si="3"/>
        <v>391.5</v>
      </c>
      <c r="J26" s="6">
        <f t="shared" si="4"/>
        <v>65.217375000000004</v>
      </c>
      <c r="K26" s="41">
        <f t="shared" si="5"/>
        <v>32.608687500000002</v>
      </c>
      <c r="L26" s="36">
        <v>29188</v>
      </c>
      <c r="M26" s="6">
        <v>29579.5</v>
      </c>
      <c r="N26" s="6">
        <f t="shared" si="6"/>
        <v>391.5</v>
      </c>
      <c r="O26" s="6">
        <f t="shared" si="7"/>
        <v>65.217375000000004</v>
      </c>
      <c r="P26" s="41">
        <f t="shared" si="8"/>
        <v>32.608687500000002</v>
      </c>
      <c r="Q26" s="36">
        <v>31476</v>
      </c>
      <c r="R26" s="6">
        <v>31867.5</v>
      </c>
      <c r="S26" s="6">
        <f t="shared" si="9"/>
        <v>391.5</v>
      </c>
      <c r="T26" s="6">
        <f t="shared" si="10"/>
        <v>65.217375000000004</v>
      </c>
      <c r="U26" s="41">
        <f t="shared" si="11"/>
        <v>32.608687500000002</v>
      </c>
    </row>
    <row r="27" spans="1:21" ht="16.5" customHeight="1" x14ac:dyDescent="0.25">
      <c r="A27" s="38">
        <v>22</v>
      </c>
      <c r="B27" s="36">
        <v>23188</v>
      </c>
      <c r="C27" s="6">
        <v>23579.5</v>
      </c>
      <c r="D27" s="6">
        <f t="shared" si="0"/>
        <v>391.5</v>
      </c>
      <c r="E27" s="6">
        <f t="shared" si="1"/>
        <v>65.217375000000004</v>
      </c>
      <c r="F27" s="41">
        <f t="shared" si="2"/>
        <v>32.608687500000002</v>
      </c>
      <c r="G27" s="36">
        <v>26188</v>
      </c>
      <c r="H27" s="6">
        <v>26579.5</v>
      </c>
      <c r="I27" s="6">
        <f t="shared" si="3"/>
        <v>391.5</v>
      </c>
      <c r="J27" s="6">
        <f t="shared" si="4"/>
        <v>65.217375000000004</v>
      </c>
      <c r="K27" s="41">
        <f t="shared" si="5"/>
        <v>32.608687500000002</v>
      </c>
      <c r="L27" s="36">
        <v>29188</v>
      </c>
      <c r="M27" s="6">
        <v>29579.5</v>
      </c>
      <c r="N27" s="6">
        <f t="shared" si="6"/>
        <v>391.5</v>
      </c>
      <c r="O27" s="6">
        <f t="shared" si="7"/>
        <v>65.217375000000004</v>
      </c>
      <c r="P27" s="41">
        <f t="shared" si="8"/>
        <v>32.608687500000002</v>
      </c>
      <c r="Q27" s="36">
        <v>31476</v>
      </c>
      <c r="R27" s="6">
        <v>31867.5</v>
      </c>
      <c r="S27" s="6">
        <f t="shared" si="9"/>
        <v>391.5</v>
      </c>
      <c r="T27" s="6">
        <f t="shared" si="10"/>
        <v>65.217375000000004</v>
      </c>
      <c r="U27" s="41">
        <f t="shared" si="11"/>
        <v>32.608687500000002</v>
      </c>
    </row>
    <row r="28" spans="1:21" ht="16.5" customHeight="1" x14ac:dyDescent="0.25">
      <c r="A28" s="38">
        <v>23</v>
      </c>
      <c r="B28" s="36">
        <v>23813</v>
      </c>
      <c r="C28" s="6">
        <v>24204.5</v>
      </c>
      <c r="D28" s="6">
        <f t="shared" si="0"/>
        <v>391.5</v>
      </c>
      <c r="E28" s="6">
        <f t="shared" si="1"/>
        <v>65.217375000000004</v>
      </c>
      <c r="F28" s="41">
        <f t="shared" si="2"/>
        <v>32.608687500000002</v>
      </c>
      <c r="G28" s="36">
        <v>26813</v>
      </c>
      <c r="H28" s="6">
        <v>27204.5</v>
      </c>
      <c r="I28" s="6">
        <f t="shared" si="3"/>
        <v>391.5</v>
      </c>
      <c r="J28" s="6">
        <f t="shared" si="4"/>
        <v>65.217375000000004</v>
      </c>
      <c r="K28" s="41">
        <f t="shared" si="5"/>
        <v>32.608687500000002</v>
      </c>
      <c r="L28" s="36">
        <v>29813</v>
      </c>
      <c r="M28" s="6">
        <v>30204.5</v>
      </c>
      <c r="N28" s="6">
        <f t="shared" si="6"/>
        <v>391.5</v>
      </c>
      <c r="O28" s="6">
        <f t="shared" si="7"/>
        <v>65.217375000000004</v>
      </c>
      <c r="P28" s="41">
        <f t="shared" si="8"/>
        <v>32.608687500000002</v>
      </c>
      <c r="Q28" s="36">
        <v>32220</v>
      </c>
      <c r="R28" s="6">
        <v>32611.5</v>
      </c>
      <c r="S28" s="6">
        <f t="shared" si="9"/>
        <v>391.5</v>
      </c>
      <c r="T28" s="6">
        <f t="shared" si="10"/>
        <v>65.217375000000004</v>
      </c>
      <c r="U28" s="41">
        <f t="shared" si="11"/>
        <v>32.608687500000002</v>
      </c>
    </row>
    <row r="29" spans="1:21" ht="16.5" customHeight="1" x14ac:dyDescent="0.25">
      <c r="A29" s="38">
        <v>24</v>
      </c>
      <c r="B29" s="36">
        <v>23813</v>
      </c>
      <c r="C29" s="6">
        <v>24204.5</v>
      </c>
      <c r="D29" s="6">
        <f t="shared" si="0"/>
        <v>391.5</v>
      </c>
      <c r="E29" s="6">
        <f t="shared" si="1"/>
        <v>65.217375000000004</v>
      </c>
      <c r="F29" s="41">
        <f t="shared" si="2"/>
        <v>32.608687500000002</v>
      </c>
      <c r="G29" s="36">
        <v>26813</v>
      </c>
      <c r="H29" s="6">
        <v>27204.5</v>
      </c>
      <c r="I29" s="6">
        <f t="shared" si="3"/>
        <v>391.5</v>
      </c>
      <c r="J29" s="6">
        <f t="shared" si="4"/>
        <v>65.217375000000004</v>
      </c>
      <c r="K29" s="41">
        <f t="shared" si="5"/>
        <v>32.608687500000002</v>
      </c>
      <c r="L29" s="36">
        <v>29813</v>
      </c>
      <c r="M29" s="6">
        <v>30204.5</v>
      </c>
      <c r="N29" s="6">
        <f t="shared" si="6"/>
        <v>391.5</v>
      </c>
      <c r="O29" s="6">
        <f t="shared" si="7"/>
        <v>65.217375000000004</v>
      </c>
      <c r="P29" s="41">
        <f t="shared" si="8"/>
        <v>32.608687500000002</v>
      </c>
      <c r="Q29" s="36">
        <v>32220</v>
      </c>
      <c r="R29" s="6">
        <v>32611.5</v>
      </c>
      <c r="S29" s="6">
        <f t="shared" si="9"/>
        <v>391.5</v>
      </c>
      <c r="T29" s="6">
        <f t="shared" si="10"/>
        <v>65.217375000000004</v>
      </c>
      <c r="U29" s="41">
        <f t="shared" si="11"/>
        <v>32.608687500000002</v>
      </c>
    </row>
    <row r="30" spans="1:21" ht="16.5" customHeight="1" x14ac:dyDescent="0.25">
      <c r="A30" s="38">
        <v>25</v>
      </c>
      <c r="B30" s="36">
        <v>24438</v>
      </c>
      <c r="C30" s="6">
        <v>24829.5</v>
      </c>
      <c r="D30" s="6">
        <f t="shared" si="0"/>
        <v>391.5</v>
      </c>
      <c r="E30" s="6">
        <f t="shared" si="1"/>
        <v>65.217375000000004</v>
      </c>
      <c r="F30" s="41">
        <f t="shared" si="2"/>
        <v>32.608687500000002</v>
      </c>
      <c r="G30" s="36">
        <v>27438</v>
      </c>
      <c r="H30" s="6">
        <v>27829.5</v>
      </c>
      <c r="I30" s="6">
        <f t="shared" si="3"/>
        <v>391.5</v>
      </c>
      <c r="J30" s="6">
        <f t="shared" si="4"/>
        <v>65.217375000000004</v>
      </c>
      <c r="K30" s="41">
        <f t="shared" si="5"/>
        <v>32.608687500000002</v>
      </c>
      <c r="L30" s="36">
        <v>30438</v>
      </c>
      <c r="M30" s="6">
        <v>30829.5</v>
      </c>
      <c r="N30" s="6">
        <f t="shared" si="6"/>
        <v>391.5</v>
      </c>
      <c r="O30" s="6">
        <f t="shared" si="7"/>
        <v>65.217375000000004</v>
      </c>
      <c r="P30" s="41">
        <f t="shared" si="8"/>
        <v>32.608687500000002</v>
      </c>
      <c r="Q30" s="36">
        <v>32964</v>
      </c>
      <c r="R30" s="6">
        <v>33355.5</v>
      </c>
      <c r="S30" s="6">
        <f t="shared" si="9"/>
        <v>391.5</v>
      </c>
      <c r="T30" s="6">
        <f t="shared" si="10"/>
        <v>65.217375000000004</v>
      </c>
      <c r="U30" s="41">
        <f t="shared" si="11"/>
        <v>32.608687500000002</v>
      </c>
    </row>
    <row r="31" spans="1:21" ht="16.5" customHeight="1" x14ac:dyDescent="0.25">
      <c r="A31" s="38">
        <v>26</v>
      </c>
      <c r="B31" s="36">
        <v>24438</v>
      </c>
      <c r="C31" s="6">
        <v>24829.5</v>
      </c>
      <c r="D31" s="6">
        <f t="shared" si="0"/>
        <v>391.5</v>
      </c>
      <c r="E31" s="6">
        <f t="shared" si="1"/>
        <v>65.217375000000004</v>
      </c>
      <c r="F31" s="41">
        <f t="shared" si="2"/>
        <v>32.608687500000002</v>
      </c>
      <c r="G31" s="36">
        <v>27438</v>
      </c>
      <c r="H31" s="6">
        <v>27829.5</v>
      </c>
      <c r="I31" s="6">
        <f t="shared" si="3"/>
        <v>391.5</v>
      </c>
      <c r="J31" s="6">
        <f t="shared" si="4"/>
        <v>65.217375000000004</v>
      </c>
      <c r="K31" s="41">
        <f t="shared" si="5"/>
        <v>32.608687500000002</v>
      </c>
      <c r="L31" s="36">
        <v>30438</v>
      </c>
      <c r="M31" s="6">
        <v>30829.5</v>
      </c>
      <c r="N31" s="6">
        <f t="shared" si="6"/>
        <v>391.5</v>
      </c>
      <c r="O31" s="6">
        <f t="shared" si="7"/>
        <v>65.217375000000004</v>
      </c>
      <c r="P31" s="41">
        <f t="shared" si="8"/>
        <v>32.608687500000002</v>
      </c>
      <c r="Q31" s="36">
        <v>32964</v>
      </c>
      <c r="R31" s="6">
        <v>33355.5</v>
      </c>
      <c r="S31" s="6">
        <f t="shared" si="9"/>
        <v>391.5</v>
      </c>
      <c r="T31" s="6">
        <f t="shared" si="10"/>
        <v>65.217375000000004</v>
      </c>
      <c r="U31" s="41">
        <f t="shared" si="11"/>
        <v>32.608687500000002</v>
      </c>
    </row>
    <row r="32" spans="1:21" ht="16.5" customHeight="1" x14ac:dyDescent="0.25">
      <c r="A32" s="38">
        <v>27</v>
      </c>
      <c r="B32" s="36">
        <v>25063</v>
      </c>
      <c r="C32" s="6">
        <v>25454.5</v>
      </c>
      <c r="D32" s="6">
        <f t="shared" si="0"/>
        <v>391.5</v>
      </c>
      <c r="E32" s="6">
        <f t="shared" si="1"/>
        <v>65.217375000000004</v>
      </c>
      <c r="F32" s="41">
        <f t="shared" si="2"/>
        <v>32.608687500000002</v>
      </c>
      <c r="G32" s="36">
        <v>28063</v>
      </c>
      <c r="H32" s="6">
        <v>28454.5</v>
      </c>
      <c r="I32" s="6">
        <f t="shared" si="3"/>
        <v>391.5</v>
      </c>
      <c r="J32" s="6">
        <f t="shared" si="4"/>
        <v>65.217375000000004</v>
      </c>
      <c r="K32" s="41">
        <f t="shared" si="5"/>
        <v>32.608687500000002</v>
      </c>
      <c r="L32" s="36">
        <v>31063</v>
      </c>
      <c r="M32" s="6">
        <v>31454.5</v>
      </c>
      <c r="N32" s="6">
        <f t="shared" si="6"/>
        <v>391.5</v>
      </c>
      <c r="O32" s="6">
        <f t="shared" si="7"/>
        <v>65.217375000000004</v>
      </c>
      <c r="P32" s="41">
        <f t="shared" si="8"/>
        <v>32.608687500000002</v>
      </c>
      <c r="Q32" s="36">
        <v>33708</v>
      </c>
      <c r="R32" s="6">
        <v>34099.5</v>
      </c>
      <c r="S32" s="6">
        <f t="shared" si="9"/>
        <v>391.5</v>
      </c>
      <c r="T32" s="6">
        <f t="shared" si="10"/>
        <v>65.217375000000004</v>
      </c>
      <c r="U32" s="41">
        <f t="shared" si="11"/>
        <v>32.608687500000002</v>
      </c>
    </row>
    <row r="33" spans="1:21" ht="16.5" customHeight="1" x14ac:dyDescent="0.25">
      <c r="A33" s="38">
        <v>28</v>
      </c>
      <c r="B33" s="36">
        <v>25063</v>
      </c>
      <c r="C33" s="6">
        <v>25454.5</v>
      </c>
      <c r="D33" s="6">
        <f t="shared" si="0"/>
        <v>391.5</v>
      </c>
      <c r="E33" s="6">
        <f t="shared" si="1"/>
        <v>65.217375000000004</v>
      </c>
      <c r="F33" s="41">
        <f t="shared" si="2"/>
        <v>32.608687500000002</v>
      </c>
      <c r="G33" s="36">
        <v>28063</v>
      </c>
      <c r="H33" s="6">
        <v>28454.5</v>
      </c>
      <c r="I33" s="6">
        <f t="shared" si="3"/>
        <v>391.5</v>
      </c>
      <c r="J33" s="6">
        <f t="shared" si="4"/>
        <v>65.217375000000004</v>
      </c>
      <c r="K33" s="41">
        <f t="shared" si="5"/>
        <v>32.608687500000002</v>
      </c>
      <c r="L33" s="36">
        <v>31063</v>
      </c>
      <c r="M33" s="6">
        <v>31454.5</v>
      </c>
      <c r="N33" s="6">
        <f t="shared" si="6"/>
        <v>391.5</v>
      </c>
      <c r="O33" s="6">
        <f t="shared" si="7"/>
        <v>65.217375000000004</v>
      </c>
      <c r="P33" s="41">
        <f t="shared" si="8"/>
        <v>32.608687500000002</v>
      </c>
      <c r="Q33" s="36">
        <v>33708</v>
      </c>
      <c r="R33" s="6">
        <v>34099.5</v>
      </c>
      <c r="S33" s="6">
        <f t="shared" si="9"/>
        <v>391.5</v>
      </c>
      <c r="T33" s="6">
        <f t="shared" si="10"/>
        <v>65.217375000000004</v>
      </c>
      <c r="U33" s="41">
        <f t="shared" si="11"/>
        <v>32.608687500000002</v>
      </c>
    </row>
    <row r="34" spans="1:21" ht="16.5" customHeight="1" thickBot="1" x14ac:dyDescent="0.3">
      <c r="A34" s="38">
        <v>29</v>
      </c>
      <c r="B34" s="37">
        <v>25688</v>
      </c>
      <c r="C34" s="31">
        <v>26079.5</v>
      </c>
      <c r="D34" s="31">
        <f t="shared" si="0"/>
        <v>391.5</v>
      </c>
      <c r="E34" s="31">
        <f t="shared" si="1"/>
        <v>65.217375000000004</v>
      </c>
      <c r="F34" s="43">
        <f t="shared" si="2"/>
        <v>32.608687500000002</v>
      </c>
      <c r="G34" s="37">
        <v>28688</v>
      </c>
      <c r="H34" s="31">
        <v>29079.5</v>
      </c>
      <c r="I34" s="31">
        <f t="shared" si="3"/>
        <v>391.5</v>
      </c>
      <c r="J34" s="31">
        <f t="shared" si="4"/>
        <v>65.217375000000004</v>
      </c>
      <c r="K34" s="43">
        <f t="shared" si="5"/>
        <v>32.608687500000002</v>
      </c>
      <c r="L34" s="37">
        <v>31688</v>
      </c>
      <c r="M34" s="31">
        <v>32079.5</v>
      </c>
      <c r="N34" s="31">
        <f t="shared" si="6"/>
        <v>391.5</v>
      </c>
      <c r="O34" s="31">
        <f t="shared" si="7"/>
        <v>65.217375000000004</v>
      </c>
      <c r="P34" s="43">
        <f t="shared" si="8"/>
        <v>32.608687500000002</v>
      </c>
      <c r="Q34" s="37">
        <v>35018.620000000003</v>
      </c>
      <c r="R34" s="31">
        <v>35410.120000000003</v>
      </c>
      <c r="S34" s="31">
        <f t="shared" si="9"/>
        <v>391.5</v>
      </c>
      <c r="T34" s="31">
        <f t="shared" si="10"/>
        <v>65.217375000000004</v>
      </c>
      <c r="U34" s="43">
        <f t="shared" si="11"/>
        <v>32.608687500000002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A8744-5253-4409-8B8F-FA018D1EC032}">
  <dimension ref="A1:V34"/>
  <sheetViews>
    <sheetView topLeftCell="F1" workbookViewId="0">
      <selection sqref="A1:U1"/>
    </sheetView>
  </sheetViews>
  <sheetFormatPr defaultColWidth="11.5546875" defaultRowHeight="14.4" x14ac:dyDescent="0.25"/>
  <cols>
    <col min="1" max="1" width="11.5546875" style="3"/>
    <col min="2" max="16384" width="11.5546875" style="1"/>
  </cols>
  <sheetData>
    <row r="1" spans="1:22" ht="25.05" customHeight="1" thickBot="1" x14ac:dyDescent="0.3">
      <c r="A1" s="95" t="s">
        <v>27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2" s="2" customFormat="1" ht="19.95" customHeight="1" x14ac:dyDescent="0.25">
      <c r="A2" s="5"/>
      <c r="B2" s="64" t="s">
        <v>0</v>
      </c>
      <c r="C2" s="65"/>
      <c r="D2" s="65"/>
      <c r="E2" s="65"/>
      <c r="F2" s="66"/>
      <c r="G2" s="67" t="s">
        <v>1</v>
      </c>
      <c r="H2" s="68"/>
      <c r="I2" s="68"/>
      <c r="J2" s="68"/>
      <c r="K2" s="69"/>
      <c r="L2" s="67" t="s">
        <v>2</v>
      </c>
      <c r="M2" s="68"/>
      <c r="N2" s="68"/>
      <c r="O2" s="68"/>
      <c r="P2" s="69"/>
      <c r="Q2" s="67" t="s">
        <v>3</v>
      </c>
      <c r="R2" s="70"/>
      <c r="S2" s="70"/>
      <c r="T2" s="70"/>
      <c r="U2" s="71"/>
      <c r="V2" s="24"/>
    </row>
    <row r="3" spans="1:22" s="2" customFormat="1" ht="16.5" customHeight="1" x14ac:dyDescent="0.3">
      <c r="A3" s="5"/>
      <c r="B3" s="19" t="s">
        <v>20</v>
      </c>
      <c r="C3" s="18" t="s">
        <v>21</v>
      </c>
      <c r="D3" s="18" t="s">
        <v>22</v>
      </c>
      <c r="E3" s="18" t="s">
        <v>23</v>
      </c>
      <c r="F3" s="20" t="s">
        <v>24</v>
      </c>
      <c r="G3" s="19" t="s">
        <v>20</v>
      </c>
      <c r="H3" s="18" t="s">
        <v>21</v>
      </c>
      <c r="I3" s="18" t="s">
        <v>22</v>
      </c>
      <c r="J3" s="18" t="s">
        <v>23</v>
      </c>
      <c r="K3" s="20" t="s">
        <v>24</v>
      </c>
      <c r="L3" s="19" t="s">
        <v>20</v>
      </c>
      <c r="M3" s="18" t="s">
        <v>21</v>
      </c>
      <c r="N3" s="18" t="s">
        <v>22</v>
      </c>
      <c r="O3" s="18" t="s">
        <v>23</v>
      </c>
      <c r="P3" s="20" t="s">
        <v>24</v>
      </c>
      <c r="Q3" s="19" t="s">
        <v>20</v>
      </c>
      <c r="R3" s="18" t="s">
        <v>21</v>
      </c>
      <c r="S3" s="18" t="s">
        <v>22</v>
      </c>
      <c r="T3" s="18" t="s">
        <v>23</v>
      </c>
      <c r="U3" s="20" t="s">
        <v>24</v>
      </c>
    </row>
    <row r="4" spans="1:22" s="2" customFormat="1" ht="16.5" customHeight="1" thickBot="1" x14ac:dyDescent="0.35">
      <c r="A4" s="5"/>
      <c r="B4" s="21" t="s">
        <v>25</v>
      </c>
      <c r="C4" s="22" t="s">
        <v>25</v>
      </c>
      <c r="D4" s="22" t="s">
        <v>25</v>
      </c>
      <c r="E4" s="22" t="s">
        <v>26</v>
      </c>
      <c r="F4" s="23" t="s">
        <v>26</v>
      </c>
      <c r="G4" s="21" t="s">
        <v>25</v>
      </c>
      <c r="H4" s="22" t="s">
        <v>25</v>
      </c>
      <c r="I4" s="22" t="s">
        <v>25</v>
      </c>
      <c r="J4" s="22" t="s">
        <v>26</v>
      </c>
      <c r="K4" s="23" t="s">
        <v>26</v>
      </c>
      <c r="L4" s="21" t="s">
        <v>25</v>
      </c>
      <c r="M4" s="22" t="s">
        <v>25</v>
      </c>
      <c r="N4" s="22" t="s">
        <v>25</v>
      </c>
      <c r="O4" s="22" t="s">
        <v>26</v>
      </c>
      <c r="P4" s="23" t="s">
        <v>26</v>
      </c>
      <c r="Q4" s="21" t="s">
        <v>25</v>
      </c>
      <c r="R4" s="22" t="s">
        <v>25</v>
      </c>
      <c r="S4" s="22" t="s">
        <v>25</v>
      </c>
      <c r="T4" s="22" t="s">
        <v>26</v>
      </c>
      <c r="U4" s="23" t="s">
        <v>26</v>
      </c>
    </row>
    <row r="5" spans="1:22" ht="16.5" customHeight="1" x14ac:dyDescent="0.25">
      <c r="A5" s="38">
        <v>0</v>
      </c>
      <c r="B5" s="27">
        <v>15590.78</v>
      </c>
      <c r="C5" s="6">
        <v>16136.73</v>
      </c>
      <c r="D5" s="17">
        <f>SUM(C5-B5)</f>
        <v>545.94999999999891</v>
      </c>
      <c r="E5" s="17">
        <f>SUM(1.9999*D5/12)</f>
        <v>90.987117083333146</v>
      </c>
      <c r="F5" s="28">
        <f>SUM(1.9999*D5/24)</f>
        <v>45.493558541666573</v>
      </c>
      <c r="G5" s="27">
        <v>17652.78</v>
      </c>
      <c r="H5" s="6">
        <v>18395.830000000002</v>
      </c>
      <c r="I5" s="17">
        <f>SUM(H5-G5)</f>
        <v>743.05000000000291</v>
      </c>
      <c r="J5" s="17">
        <f>SUM(1.9999*I5/12)</f>
        <v>123.83547458333381</v>
      </c>
      <c r="K5" s="28">
        <f>SUM(1.9999*I5/24)</f>
        <v>61.917737291666903</v>
      </c>
      <c r="L5" s="27">
        <v>19714.78</v>
      </c>
      <c r="M5" s="7">
        <v>19889.7</v>
      </c>
      <c r="N5" s="17">
        <f>SUM(M5-L5)</f>
        <v>174.92000000000189</v>
      </c>
      <c r="O5" s="17">
        <f>SUM(1.9999*N5/12)</f>
        <v>29.151875666666982</v>
      </c>
      <c r="P5" s="28">
        <f>SUM(1.9999*N5/24)</f>
        <v>14.575937833333491</v>
      </c>
      <c r="Q5" s="27">
        <v>18784.82</v>
      </c>
      <c r="R5" s="11">
        <v>19738</v>
      </c>
      <c r="S5" s="17">
        <f>SUM(R5-Q5)</f>
        <v>953.18000000000029</v>
      </c>
      <c r="T5" s="17">
        <f>SUM(1.9999*S5/12)</f>
        <v>158.85539016666672</v>
      </c>
      <c r="U5" s="28">
        <f>SUM(1.9999*S5/24)</f>
        <v>79.427695083333361</v>
      </c>
    </row>
    <row r="6" spans="1:22" ht="16.5" customHeight="1" x14ac:dyDescent="0.25">
      <c r="A6" s="38">
        <v>1</v>
      </c>
      <c r="B6" s="29">
        <v>16280.52</v>
      </c>
      <c r="C6" s="6">
        <v>16629.939999999999</v>
      </c>
      <c r="D6" s="17">
        <f t="shared" ref="D6:D34" si="0">SUM(C6-B6)</f>
        <v>349.41999999999825</v>
      </c>
      <c r="E6" s="17">
        <f t="shared" ref="E6:E34" si="1">SUM(1.9999*D6/12)</f>
        <v>58.233754833333045</v>
      </c>
      <c r="F6" s="28">
        <f t="shared" ref="F6:F34" si="2">SUM(1.9999*D6/24)</f>
        <v>29.116877416666522</v>
      </c>
      <c r="G6" s="29">
        <v>18342.52</v>
      </c>
      <c r="H6" s="6">
        <v>18889.04</v>
      </c>
      <c r="I6" s="17">
        <f t="shared" ref="I6:I34" si="3">SUM(H6-G6)</f>
        <v>546.52000000000044</v>
      </c>
      <c r="J6" s="17">
        <f t="shared" ref="J6:J34" si="4">SUM(1.9999*I6/12)</f>
        <v>91.082112333333399</v>
      </c>
      <c r="K6" s="28">
        <f t="shared" ref="K6:K34" si="5">SUM(1.9999*I6/24)</f>
        <v>45.541056166666699</v>
      </c>
      <c r="L6" s="29">
        <v>20404.52</v>
      </c>
      <c r="M6" s="7">
        <v>20465.490000000002</v>
      </c>
      <c r="N6" s="17">
        <f t="shared" ref="N6:N34" si="6">SUM(M6-L6)</f>
        <v>60.970000000001164</v>
      </c>
      <c r="O6" s="17">
        <f t="shared" ref="O6:O34" si="7">SUM(1.9999*N6/12)</f>
        <v>10.161158583333528</v>
      </c>
      <c r="P6" s="28">
        <f t="shared" ref="P6:P34" si="8">SUM(1.9999*N6/24)</f>
        <v>5.0805792916667638</v>
      </c>
      <c r="Q6" s="29">
        <v>19500.330000000002</v>
      </c>
      <c r="R6" s="8">
        <v>20410.53</v>
      </c>
      <c r="S6" s="17">
        <f t="shared" ref="S6:S34" si="9">SUM(R6-Q6)</f>
        <v>910.19999999999709</v>
      </c>
      <c r="T6" s="17">
        <f t="shared" ref="T6:T34" si="10">SUM(1.9999*S6/12)</f>
        <v>151.6924149999995</v>
      </c>
      <c r="U6" s="28">
        <f t="shared" ref="U6:U34" si="11">SUM(1.9999*S6/24)</f>
        <v>75.84620749999975</v>
      </c>
    </row>
    <row r="7" spans="1:22" ht="16.5" customHeight="1" x14ac:dyDescent="0.25">
      <c r="A7" s="38">
        <v>2</v>
      </c>
      <c r="B7" s="29">
        <v>16970.259999999998</v>
      </c>
      <c r="C7" s="6">
        <v>17123.14</v>
      </c>
      <c r="D7" s="17">
        <f t="shared" si="0"/>
        <v>152.88000000000102</v>
      </c>
      <c r="E7" s="17">
        <f t="shared" si="1"/>
        <v>25.478726000000169</v>
      </c>
      <c r="F7" s="28">
        <f t="shared" si="2"/>
        <v>12.739363000000084</v>
      </c>
      <c r="G7" s="29">
        <v>19032.259999999998</v>
      </c>
      <c r="H7" s="6">
        <v>19382.240000000002</v>
      </c>
      <c r="I7" s="17">
        <f t="shared" si="3"/>
        <v>349.9800000000032</v>
      </c>
      <c r="J7" s="17">
        <f t="shared" si="4"/>
        <v>58.327083500000533</v>
      </c>
      <c r="K7" s="28">
        <f t="shared" si="5"/>
        <v>29.163541750000267</v>
      </c>
      <c r="L7" s="29">
        <v>21094.26</v>
      </c>
      <c r="M7" s="7">
        <v>21094.26</v>
      </c>
      <c r="N7" s="17">
        <f t="shared" si="6"/>
        <v>0</v>
      </c>
      <c r="O7" s="17">
        <f t="shared" si="7"/>
        <v>0</v>
      </c>
      <c r="P7" s="28">
        <f t="shared" si="8"/>
        <v>0</v>
      </c>
      <c r="Q7" s="29">
        <v>20215.84</v>
      </c>
      <c r="R7" s="8">
        <v>21083.06</v>
      </c>
      <c r="S7" s="17">
        <f t="shared" si="9"/>
        <v>867.22000000000116</v>
      </c>
      <c r="T7" s="17">
        <f t="shared" si="10"/>
        <v>144.52943983333353</v>
      </c>
      <c r="U7" s="28">
        <f t="shared" si="11"/>
        <v>72.264719916666763</v>
      </c>
    </row>
    <row r="8" spans="1:22" ht="16.5" customHeight="1" x14ac:dyDescent="0.25">
      <c r="A8" s="38">
        <v>3</v>
      </c>
      <c r="B8" s="29">
        <v>17660</v>
      </c>
      <c r="C8" s="6">
        <v>17660</v>
      </c>
      <c r="D8" s="17">
        <f t="shared" si="0"/>
        <v>0</v>
      </c>
      <c r="E8" s="17">
        <f t="shared" si="1"/>
        <v>0</v>
      </c>
      <c r="F8" s="28">
        <f t="shared" si="2"/>
        <v>0</v>
      </c>
      <c r="G8" s="29">
        <v>19722</v>
      </c>
      <c r="H8" s="6">
        <v>19875.45</v>
      </c>
      <c r="I8" s="17">
        <f t="shared" si="3"/>
        <v>153.45000000000073</v>
      </c>
      <c r="J8" s="17">
        <f t="shared" si="4"/>
        <v>25.573721250000119</v>
      </c>
      <c r="K8" s="28">
        <f t="shared" si="5"/>
        <v>12.78686062500006</v>
      </c>
      <c r="L8" s="29">
        <v>21784</v>
      </c>
      <c r="M8" s="7">
        <v>21784</v>
      </c>
      <c r="N8" s="17">
        <f t="shared" si="6"/>
        <v>0</v>
      </c>
      <c r="O8" s="17">
        <f t="shared" si="7"/>
        <v>0</v>
      </c>
      <c r="P8" s="28">
        <f t="shared" si="8"/>
        <v>0</v>
      </c>
      <c r="Q8" s="29">
        <v>20931.349999999999</v>
      </c>
      <c r="R8" s="8">
        <v>21755.59</v>
      </c>
      <c r="S8" s="17">
        <f t="shared" si="9"/>
        <v>824.2400000000016</v>
      </c>
      <c r="T8" s="17">
        <f t="shared" si="10"/>
        <v>137.36646466666693</v>
      </c>
      <c r="U8" s="28">
        <f t="shared" si="11"/>
        <v>68.683232333333464</v>
      </c>
    </row>
    <row r="9" spans="1:22" ht="16.5" customHeight="1" x14ac:dyDescent="0.25">
      <c r="A9" s="38">
        <v>4</v>
      </c>
      <c r="B9" s="29">
        <v>17660</v>
      </c>
      <c r="C9" s="6">
        <v>17660</v>
      </c>
      <c r="D9" s="17">
        <f t="shared" si="0"/>
        <v>0</v>
      </c>
      <c r="E9" s="17">
        <f t="shared" si="1"/>
        <v>0</v>
      </c>
      <c r="F9" s="28">
        <f t="shared" si="2"/>
        <v>0</v>
      </c>
      <c r="G9" s="29">
        <v>19722</v>
      </c>
      <c r="H9" s="6">
        <v>19875.45</v>
      </c>
      <c r="I9" s="17">
        <f t="shared" si="3"/>
        <v>153.45000000000073</v>
      </c>
      <c r="J9" s="17">
        <f t="shared" si="4"/>
        <v>25.573721250000119</v>
      </c>
      <c r="K9" s="28">
        <f t="shared" si="5"/>
        <v>12.78686062500006</v>
      </c>
      <c r="L9" s="29">
        <v>21784</v>
      </c>
      <c r="M9" s="7">
        <v>21784</v>
      </c>
      <c r="N9" s="17">
        <f t="shared" si="6"/>
        <v>0</v>
      </c>
      <c r="O9" s="17">
        <f t="shared" si="7"/>
        <v>0</v>
      </c>
      <c r="P9" s="28">
        <f t="shared" si="8"/>
        <v>0</v>
      </c>
      <c r="Q9" s="29">
        <v>20931.349999999999</v>
      </c>
      <c r="R9" s="8">
        <v>21755.59</v>
      </c>
      <c r="S9" s="17">
        <f t="shared" si="9"/>
        <v>824.2400000000016</v>
      </c>
      <c r="T9" s="17">
        <f t="shared" si="10"/>
        <v>137.36646466666693</v>
      </c>
      <c r="U9" s="28">
        <f t="shared" si="11"/>
        <v>68.683232333333464</v>
      </c>
    </row>
    <row r="10" spans="1:22" ht="16.5" customHeight="1" x14ac:dyDescent="0.25">
      <c r="A10" s="38">
        <v>5</v>
      </c>
      <c r="B10" s="29">
        <v>18273.439999999999</v>
      </c>
      <c r="C10" s="6">
        <v>18273.439999999999</v>
      </c>
      <c r="D10" s="17">
        <f t="shared" si="0"/>
        <v>0</v>
      </c>
      <c r="E10" s="17">
        <f t="shared" si="1"/>
        <v>0</v>
      </c>
      <c r="F10" s="28">
        <f t="shared" si="2"/>
        <v>0</v>
      </c>
      <c r="G10" s="29">
        <v>20335.439999999999</v>
      </c>
      <c r="H10" s="6">
        <v>20344.689999999999</v>
      </c>
      <c r="I10" s="17">
        <f t="shared" si="3"/>
        <v>9.25</v>
      </c>
      <c r="J10" s="17">
        <f t="shared" si="4"/>
        <v>1.5415895833333335</v>
      </c>
      <c r="K10" s="28">
        <f t="shared" si="5"/>
        <v>0.77079479166666676</v>
      </c>
      <c r="L10" s="29">
        <v>22397.439999999999</v>
      </c>
      <c r="M10" s="7">
        <v>22397.439999999999</v>
      </c>
      <c r="N10" s="17">
        <f t="shared" si="6"/>
        <v>0</v>
      </c>
      <c r="O10" s="17">
        <f t="shared" si="7"/>
        <v>0</v>
      </c>
      <c r="P10" s="28">
        <f t="shared" si="8"/>
        <v>0</v>
      </c>
      <c r="Q10" s="29">
        <v>21826.27</v>
      </c>
      <c r="R10" s="8">
        <v>22604.65</v>
      </c>
      <c r="S10" s="17">
        <f t="shared" si="9"/>
        <v>778.38000000000102</v>
      </c>
      <c r="T10" s="17">
        <f t="shared" si="10"/>
        <v>129.72351350000017</v>
      </c>
      <c r="U10" s="28">
        <f t="shared" si="11"/>
        <v>64.861756750000083</v>
      </c>
    </row>
    <row r="11" spans="1:22" ht="16.5" customHeight="1" x14ac:dyDescent="0.25">
      <c r="A11" s="38">
        <v>6</v>
      </c>
      <c r="B11" s="29">
        <v>18273.439999999999</v>
      </c>
      <c r="C11" s="6">
        <v>18273.439999999999</v>
      </c>
      <c r="D11" s="17">
        <f t="shared" si="0"/>
        <v>0</v>
      </c>
      <c r="E11" s="17">
        <f t="shared" si="1"/>
        <v>0</v>
      </c>
      <c r="F11" s="28">
        <f t="shared" si="2"/>
        <v>0</v>
      </c>
      <c r="G11" s="29">
        <v>20335.439999999999</v>
      </c>
      <c r="H11" s="6">
        <v>20344.689999999999</v>
      </c>
      <c r="I11" s="17">
        <f t="shared" si="3"/>
        <v>9.25</v>
      </c>
      <c r="J11" s="17">
        <f t="shared" si="4"/>
        <v>1.5415895833333335</v>
      </c>
      <c r="K11" s="28">
        <f t="shared" si="5"/>
        <v>0.77079479166666676</v>
      </c>
      <c r="L11" s="29">
        <v>22397.439999999999</v>
      </c>
      <c r="M11" s="7">
        <v>22397.439999999999</v>
      </c>
      <c r="N11" s="17">
        <f t="shared" si="6"/>
        <v>0</v>
      </c>
      <c r="O11" s="17">
        <f t="shared" si="7"/>
        <v>0</v>
      </c>
      <c r="P11" s="28">
        <f t="shared" si="8"/>
        <v>0</v>
      </c>
      <c r="Q11" s="29">
        <v>21826.27</v>
      </c>
      <c r="R11" s="8">
        <v>22604.65</v>
      </c>
      <c r="S11" s="17">
        <f t="shared" si="9"/>
        <v>778.38000000000102</v>
      </c>
      <c r="T11" s="17">
        <f t="shared" si="10"/>
        <v>129.72351350000017</v>
      </c>
      <c r="U11" s="28">
        <f t="shared" si="11"/>
        <v>64.861756750000083</v>
      </c>
    </row>
    <row r="12" spans="1:22" ht="16.5" customHeight="1" x14ac:dyDescent="0.25">
      <c r="A12" s="38">
        <v>7</v>
      </c>
      <c r="B12" s="29">
        <v>18886.88</v>
      </c>
      <c r="C12" s="6">
        <v>18886.88</v>
      </c>
      <c r="D12" s="17">
        <f t="shared" si="0"/>
        <v>0</v>
      </c>
      <c r="E12" s="17">
        <f t="shared" si="1"/>
        <v>0</v>
      </c>
      <c r="F12" s="28">
        <f t="shared" si="2"/>
        <v>0</v>
      </c>
      <c r="G12" s="29">
        <v>20948.88</v>
      </c>
      <c r="H12" s="6">
        <v>20948.88</v>
      </c>
      <c r="I12" s="17">
        <f t="shared" si="3"/>
        <v>0</v>
      </c>
      <c r="J12" s="17">
        <f t="shared" si="4"/>
        <v>0</v>
      </c>
      <c r="K12" s="28">
        <f t="shared" si="5"/>
        <v>0</v>
      </c>
      <c r="L12" s="29">
        <v>23010.880000000001</v>
      </c>
      <c r="M12" s="7">
        <v>23010.880000000001</v>
      </c>
      <c r="N12" s="17">
        <f t="shared" si="6"/>
        <v>0</v>
      </c>
      <c r="O12" s="17">
        <f t="shared" si="7"/>
        <v>0</v>
      </c>
      <c r="P12" s="28">
        <f t="shared" si="8"/>
        <v>0</v>
      </c>
      <c r="Q12" s="29">
        <v>22721.19</v>
      </c>
      <c r="R12" s="8">
        <v>23453.7</v>
      </c>
      <c r="S12" s="17">
        <f t="shared" si="9"/>
        <v>732.51000000000204</v>
      </c>
      <c r="T12" s="17">
        <f t="shared" si="10"/>
        <v>122.07889575000034</v>
      </c>
      <c r="U12" s="28">
        <f t="shared" si="11"/>
        <v>61.039447875000171</v>
      </c>
    </row>
    <row r="13" spans="1:22" ht="16.5" customHeight="1" x14ac:dyDescent="0.25">
      <c r="A13" s="38">
        <v>8</v>
      </c>
      <c r="B13" s="29">
        <v>18886.88</v>
      </c>
      <c r="C13" s="6">
        <v>18886.88</v>
      </c>
      <c r="D13" s="17">
        <f t="shared" si="0"/>
        <v>0</v>
      </c>
      <c r="E13" s="17">
        <f t="shared" si="1"/>
        <v>0</v>
      </c>
      <c r="F13" s="28">
        <f t="shared" si="2"/>
        <v>0</v>
      </c>
      <c r="G13" s="29">
        <v>20948.88</v>
      </c>
      <c r="H13" s="6">
        <v>20948.88</v>
      </c>
      <c r="I13" s="17">
        <f t="shared" si="3"/>
        <v>0</v>
      </c>
      <c r="J13" s="17">
        <f t="shared" si="4"/>
        <v>0</v>
      </c>
      <c r="K13" s="28">
        <f t="shared" si="5"/>
        <v>0</v>
      </c>
      <c r="L13" s="29">
        <v>23010.880000000001</v>
      </c>
      <c r="M13" s="7">
        <v>23010.880000000001</v>
      </c>
      <c r="N13" s="17">
        <f t="shared" si="6"/>
        <v>0</v>
      </c>
      <c r="O13" s="17">
        <f t="shared" si="7"/>
        <v>0</v>
      </c>
      <c r="P13" s="28">
        <f t="shared" si="8"/>
        <v>0</v>
      </c>
      <c r="Q13" s="29">
        <v>22721.19</v>
      </c>
      <c r="R13" s="8">
        <v>23453.7</v>
      </c>
      <c r="S13" s="17">
        <f t="shared" si="9"/>
        <v>732.51000000000204</v>
      </c>
      <c r="T13" s="17">
        <f t="shared" si="10"/>
        <v>122.07889575000034</v>
      </c>
      <c r="U13" s="28">
        <f t="shared" si="11"/>
        <v>61.039447875000171</v>
      </c>
    </row>
    <row r="14" spans="1:22" ht="16.5" customHeight="1" x14ac:dyDescent="0.25">
      <c r="A14" s="38">
        <v>9</v>
      </c>
      <c r="B14" s="29">
        <v>19320.939999999999</v>
      </c>
      <c r="C14" s="6">
        <v>19320.939999999999</v>
      </c>
      <c r="D14" s="17">
        <f t="shared" si="0"/>
        <v>0</v>
      </c>
      <c r="E14" s="17">
        <f t="shared" si="1"/>
        <v>0</v>
      </c>
      <c r="F14" s="28">
        <f t="shared" si="2"/>
        <v>0</v>
      </c>
      <c r="G14" s="29">
        <v>21382.94</v>
      </c>
      <c r="H14" s="6">
        <v>21399.62</v>
      </c>
      <c r="I14" s="17">
        <f t="shared" si="3"/>
        <v>16.680000000000291</v>
      </c>
      <c r="J14" s="17">
        <f t="shared" si="4"/>
        <v>2.7798610000000483</v>
      </c>
      <c r="K14" s="28">
        <f t="shared" si="5"/>
        <v>1.3899305000000242</v>
      </c>
      <c r="L14" s="29">
        <v>23444.94</v>
      </c>
      <c r="M14" s="7">
        <v>23444.94</v>
      </c>
      <c r="N14" s="17">
        <f t="shared" si="6"/>
        <v>0</v>
      </c>
      <c r="O14" s="17">
        <f t="shared" si="7"/>
        <v>0</v>
      </c>
      <c r="P14" s="28">
        <f t="shared" si="8"/>
        <v>0</v>
      </c>
      <c r="Q14" s="29">
        <v>23616.09</v>
      </c>
      <c r="R14" s="8">
        <v>24302.75</v>
      </c>
      <c r="S14" s="17">
        <f t="shared" si="9"/>
        <v>686.65999999999985</v>
      </c>
      <c r="T14" s="17">
        <f t="shared" si="10"/>
        <v>114.43761116666666</v>
      </c>
      <c r="U14" s="28">
        <f t="shared" si="11"/>
        <v>57.218805583333328</v>
      </c>
    </row>
    <row r="15" spans="1:22" ht="16.5" customHeight="1" x14ac:dyDescent="0.25">
      <c r="A15" s="38">
        <v>10</v>
      </c>
      <c r="B15" s="29">
        <v>19320.939999999999</v>
      </c>
      <c r="C15" s="6">
        <v>19320.939999999999</v>
      </c>
      <c r="D15" s="17">
        <f t="shared" si="0"/>
        <v>0</v>
      </c>
      <c r="E15" s="17">
        <f t="shared" si="1"/>
        <v>0</v>
      </c>
      <c r="F15" s="28">
        <f t="shared" si="2"/>
        <v>0</v>
      </c>
      <c r="G15" s="29">
        <v>21382.94</v>
      </c>
      <c r="H15" s="6">
        <v>21399.62</v>
      </c>
      <c r="I15" s="17">
        <f t="shared" si="3"/>
        <v>16.680000000000291</v>
      </c>
      <c r="J15" s="17">
        <f t="shared" si="4"/>
        <v>2.7798610000000483</v>
      </c>
      <c r="K15" s="28">
        <f t="shared" si="5"/>
        <v>1.3899305000000242</v>
      </c>
      <c r="L15" s="29">
        <v>23444.94</v>
      </c>
      <c r="M15" s="7">
        <v>23444.94</v>
      </c>
      <c r="N15" s="17">
        <f t="shared" si="6"/>
        <v>0</v>
      </c>
      <c r="O15" s="17">
        <f t="shared" si="7"/>
        <v>0</v>
      </c>
      <c r="P15" s="28">
        <f t="shared" si="8"/>
        <v>0</v>
      </c>
      <c r="Q15" s="29">
        <v>23616.09</v>
      </c>
      <c r="R15" s="8">
        <v>24302.75</v>
      </c>
      <c r="S15" s="17">
        <f t="shared" si="9"/>
        <v>686.65999999999985</v>
      </c>
      <c r="T15" s="17">
        <f t="shared" si="10"/>
        <v>114.43761116666666</v>
      </c>
      <c r="U15" s="28">
        <f t="shared" si="11"/>
        <v>57.218805583333328</v>
      </c>
    </row>
    <row r="16" spans="1:22" ht="16.5" customHeight="1" x14ac:dyDescent="0.25">
      <c r="A16" s="38">
        <v>11</v>
      </c>
      <c r="B16" s="29">
        <v>19755</v>
      </c>
      <c r="C16" s="6">
        <v>19755</v>
      </c>
      <c r="D16" s="17">
        <f t="shared" si="0"/>
        <v>0</v>
      </c>
      <c r="E16" s="17">
        <f t="shared" si="1"/>
        <v>0</v>
      </c>
      <c r="F16" s="28">
        <f t="shared" si="2"/>
        <v>0</v>
      </c>
      <c r="G16" s="29">
        <v>21817</v>
      </c>
      <c r="H16" s="6">
        <v>21941.200000000001</v>
      </c>
      <c r="I16" s="17">
        <f t="shared" si="3"/>
        <v>124.20000000000073</v>
      </c>
      <c r="J16" s="17">
        <f t="shared" si="4"/>
        <v>20.698965000000122</v>
      </c>
      <c r="K16" s="28">
        <f t="shared" si="5"/>
        <v>10.349482500000061</v>
      </c>
      <c r="L16" s="29">
        <v>23879</v>
      </c>
      <c r="M16" s="7">
        <v>23939.75</v>
      </c>
      <c r="N16" s="17">
        <f t="shared" si="6"/>
        <v>60.75</v>
      </c>
      <c r="O16" s="17">
        <f t="shared" si="7"/>
        <v>10.124493750000001</v>
      </c>
      <c r="P16" s="28">
        <f t="shared" si="8"/>
        <v>5.0622468750000005</v>
      </c>
      <c r="Q16" s="29">
        <v>24510.99</v>
      </c>
      <c r="R16" s="8">
        <v>25151.79</v>
      </c>
      <c r="S16" s="17">
        <f t="shared" si="9"/>
        <v>640.79999999999927</v>
      </c>
      <c r="T16" s="17">
        <f t="shared" si="10"/>
        <v>106.79465999999987</v>
      </c>
      <c r="U16" s="28">
        <f t="shared" si="11"/>
        <v>53.397329999999933</v>
      </c>
    </row>
    <row r="17" spans="1:21" ht="16.5" customHeight="1" x14ac:dyDescent="0.25">
      <c r="A17" s="38">
        <v>12</v>
      </c>
      <c r="B17" s="29">
        <v>19755</v>
      </c>
      <c r="C17" s="6">
        <v>19755</v>
      </c>
      <c r="D17" s="17">
        <f t="shared" si="0"/>
        <v>0</v>
      </c>
      <c r="E17" s="17">
        <f t="shared" si="1"/>
        <v>0</v>
      </c>
      <c r="F17" s="28">
        <f t="shared" si="2"/>
        <v>0</v>
      </c>
      <c r="G17" s="29">
        <v>21817</v>
      </c>
      <c r="H17" s="6">
        <v>21941.200000000001</v>
      </c>
      <c r="I17" s="17">
        <f t="shared" si="3"/>
        <v>124.20000000000073</v>
      </c>
      <c r="J17" s="17">
        <f t="shared" si="4"/>
        <v>20.698965000000122</v>
      </c>
      <c r="K17" s="28">
        <f t="shared" si="5"/>
        <v>10.349482500000061</v>
      </c>
      <c r="L17" s="29">
        <v>23879</v>
      </c>
      <c r="M17" s="7">
        <v>23939.75</v>
      </c>
      <c r="N17" s="17">
        <f t="shared" si="6"/>
        <v>60.75</v>
      </c>
      <c r="O17" s="17">
        <f t="shared" si="7"/>
        <v>10.124493750000001</v>
      </c>
      <c r="P17" s="28">
        <f t="shared" si="8"/>
        <v>5.0622468750000005</v>
      </c>
      <c r="Q17" s="29">
        <v>24510.99</v>
      </c>
      <c r="R17" s="8">
        <v>25151.79</v>
      </c>
      <c r="S17" s="17">
        <f t="shared" si="9"/>
        <v>640.79999999999927</v>
      </c>
      <c r="T17" s="17">
        <f t="shared" si="10"/>
        <v>106.79465999999987</v>
      </c>
      <c r="U17" s="28">
        <f t="shared" si="11"/>
        <v>53.397329999999933</v>
      </c>
    </row>
    <row r="18" spans="1:21" ht="16.5" customHeight="1" x14ac:dyDescent="0.25">
      <c r="A18" s="38">
        <v>13</v>
      </c>
      <c r="B18" s="29">
        <v>20138.52</v>
      </c>
      <c r="C18" s="6">
        <v>20174.29</v>
      </c>
      <c r="D18" s="17">
        <f t="shared" si="0"/>
        <v>35.770000000000437</v>
      </c>
      <c r="E18" s="17">
        <f t="shared" si="1"/>
        <v>5.9613685833334067</v>
      </c>
      <c r="F18" s="28">
        <f t="shared" si="2"/>
        <v>2.9806842916667033</v>
      </c>
      <c r="G18" s="29">
        <v>22200.52</v>
      </c>
      <c r="H18" s="6">
        <v>22433.39</v>
      </c>
      <c r="I18" s="17">
        <f t="shared" si="3"/>
        <v>232.86999999999898</v>
      </c>
      <c r="J18" s="17">
        <f t="shared" si="4"/>
        <v>38.809726083333167</v>
      </c>
      <c r="K18" s="28">
        <f t="shared" si="5"/>
        <v>19.404863041666584</v>
      </c>
      <c r="L18" s="29">
        <v>24262.52</v>
      </c>
      <c r="M18" s="7">
        <v>24469.74</v>
      </c>
      <c r="N18" s="17">
        <f t="shared" si="6"/>
        <v>207.22000000000116</v>
      </c>
      <c r="O18" s="17">
        <f t="shared" si="7"/>
        <v>34.534939833333532</v>
      </c>
      <c r="P18" s="28">
        <f t="shared" si="8"/>
        <v>17.267469916666766</v>
      </c>
      <c r="Q18" s="29">
        <v>25405.89</v>
      </c>
      <c r="R18" s="8">
        <v>26000.84</v>
      </c>
      <c r="S18" s="17">
        <f t="shared" si="9"/>
        <v>594.95000000000073</v>
      </c>
      <c r="T18" s="17">
        <f t="shared" si="10"/>
        <v>99.15337541666679</v>
      </c>
      <c r="U18" s="28">
        <f t="shared" si="11"/>
        <v>49.576687708333395</v>
      </c>
    </row>
    <row r="19" spans="1:21" ht="16.5" customHeight="1" x14ac:dyDescent="0.25">
      <c r="A19" s="38">
        <v>14</v>
      </c>
      <c r="B19" s="29">
        <v>20138.52</v>
      </c>
      <c r="C19" s="6">
        <v>20174.29</v>
      </c>
      <c r="D19" s="17">
        <f t="shared" si="0"/>
        <v>35.770000000000437</v>
      </c>
      <c r="E19" s="17">
        <f t="shared" si="1"/>
        <v>5.9613685833334067</v>
      </c>
      <c r="F19" s="28">
        <f t="shared" si="2"/>
        <v>2.9806842916667033</v>
      </c>
      <c r="G19" s="29">
        <v>22200.52</v>
      </c>
      <c r="H19" s="6">
        <v>22433.39</v>
      </c>
      <c r="I19" s="17">
        <f t="shared" si="3"/>
        <v>232.86999999999898</v>
      </c>
      <c r="J19" s="17">
        <f t="shared" si="4"/>
        <v>38.809726083333167</v>
      </c>
      <c r="K19" s="28">
        <f t="shared" si="5"/>
        <v>19.404863041666584</v>
      </c>
      <c r="L19" s="29">
        <v>24262.52</v>
      </c>
      <c r="M19" s="7">
        <v>24469.74</v>
      </c>
      <c r="N19" s="17">
        <f t="shared" si="6"/>
        <v>207.22000000000116</v>
      </c>
      <c r="O19" s="17">
        <f t="shared" si="7"/>
        <v>34.534939833333532</v>
      </c>
      <c r="P19" s="28">
        <f t="shared" si="8"/>
        <v>17.267469916666766</v>
      </c>
      <c r="Q19" s="29">
        <v>25405.89</v>
      </c>
      <c r="R19" s="8">
        <v>26000.84</v>
      </c>
      <c r="S19" s="17">
        <f t="shared" si="9"/>
        <v>594.95000000000073</v>
      </c>
      <c r="T19" s="17">
        <f t="shared" si="10"/>
        <v>99.15337541666679</v>
      </c>
      <c r="U19" s="28">
        <f t="shared" si="11"/>
        <v>49.576687708333395</v>
      </c>
    </row>
    <row r="20" spans="1:21" ht="16.5" customHeight="1" x14ac:dyDescent="0.25">
      <c r="A20" s="38">
        <v>15</v>
      </c>
      <c r="B20" s="29">
        <v>20522.05</v>
      </c>
      <c r="C20" s="6">
        <v>20666.48</v>
      </c>
      <c r="D20" s="17">
        <f t="shared" si="0"/>
        <v>144.43000000000029</v>
      </c>
      <c r="E20" s="17">
        <f t="shared" si="1"/>
        <v>24.070463083333383</v>
      </c>
      <c r="F20" s="28">
        <f t="shared" si="2"/>
        <v>12.035231541666692</v>
      </c>
      <c r="G20" s="29">
        <v>22584.05</v>
      </c>
      <c r="H20" s="6">
        <v>22925.58</v>
      </c>
      <c r="I20" s="17">
        <f t="shared" si="3"/>
        <v>341.53000000000247</v>
      </c>
      <c r="J20" s="17">
        <f t="shared" si="4"/>
        <v>56.918820583333748</v>
      </c>
      <c r="K20" s="28">
        <f t="shared" si="5"/>
        <v>28.459410291666874</v>
      </c>
      <c r="L20" s="29">
        <v>24646.04</v>
      </c>
      <c r="M20" s="7">
        <v>24999.72</v>
      </c>
      <c r="N20" s="17">
        <f t="shared" si="6"/>
        <v>353.68000000000029</v>
      </c>
      <c r="O20" s="17">
        <f t="shared" si="7"/>
        <v>58.943719333333384</v>
      </c>
      <c r="P20" s="28">
        <f t="shared" si="8"/>
        <v>29.471859666666692</v>
      </c>
      <c r="Q20" s="29">
        <v>26300.79</v>
      </c>
      <c r="R20" s="8">
        <v>26849.88</v>
      </c>
      <c r="S20" s="17">
        <f t="shared" si="9"/>
        <v>549.09000000000015</v>
      </c>
      <c r="T20" s="17">
        <f t="shared" si="10"/>
        <v>91.510424250000028</v>
      </c>
      <c r="U20" s="28">
        <f t="shared" si="11"/>
        <v>45.755212125000014</v>
      </c>
    </row>
    <row r="21" spans="1:21" ht="16.5" customHeight="1" x14ac:dyDescent="0.25">
      <c r="A21" s="38">
        <v>16</v>
      </c>
      <c r="B21" s="29">
        <v>20522.05</v>
      </c>
      <c r="C21" s="6">
        <v>20666.48</v>
      </c>
      <c r="D21" s="17">
        <f t="shared" si="0"/>
        <v>144.43000000000029</v>
      </c>
      <c r="E21" s="17">
        <f t="shared" si="1"/>
        <v>24.070463083333383</v>
      </c>
      <c r="F21" s="28">
        <f t="shared" si="2"/>
        <v>12.035231541666692</v>
      </c>
      <c r="G21" s="29">
        <v>22584.05</v>
      </c>
      <c r="H21" s="6">
        <v>22925.58</v>
      </c>
      <c r="I21" s="17">
        <f t="shared" si="3"/>
        <v>341.53000000000247</v>
      </c>
      <c r="J21" s="17">
        <f t="shared" si="4"/>
        <v>56.918820583333748</v>
      </c>
      <c r="K21" s="28">
        <f t="shared" si="5"/>
        <v>28.459410291666874</v>
      </c>
      <c r="L21" s="29">
        <v>24646.04</v>
      </c>
      <c r="M21" s="7">
        <v>24999.72</v>
      </c>
      <c r="N21" s="17">
        <f t="shared" si="6"/>
        <v>353.68000000000029</v>
      </c>
      <c r="O21" s="17">
        <f t="shared" si="7"/>
        <v>58.943719333333384</v>
      </c>
      <c r="P21" s="28">
        <f t="shared" si="8"/>
        <v>29.471859666666692</v>
      </c>
      <c r="Q21" s="29">
        <v>26300.79</v>
      </c>
      <c r="R21" s="8">
        <v>26849.88</v>
      </c>
      <c r="S21" s="17">
        <f t="shared" si="9"/>
        <v>549.09000000000015</v>
      </c>
      <c r="T21" s="17">
        <f t="shared" si="10"/>
        <v>91.510424250000028</v>
      </c>
      <c r="U21" s="28">
        <f t="shared" si="11"/>
        <v>45.755212125000014</v>
      </c>
    </row>
    <row r="22" spans="1:21" ht="16.5" customHeight="1" x14ac:dyDescent="0.25">
      <c r="A22" s="38">
        <v>17</v>
      </c>
      <c r="B22" s="29">
        <v>20905.580000000002</v>
      </c>
      <c r="C22" s="6">
        <v>21158.67</v>
      </c>
      <c r="D22" s="17">
        <f t="shared" si="0"/>
        <v>253.08999999999651</v>
      </c>
      <c r="E22" s="17">
        <f t="shared" si="1"/>
        <v>42.179557583332752</v>
      </c>
      <c r="F22" s="28">
        <f t="shared" si="2"/>
        <v>21.089778791666376</v>
      </c>
      <c r="G22" s="29">
        <v>22967.58</v>
      </c>
      <c r="H22" s="6">
        <v>23417.77</v>
      </c>
      <c r="I22" s="17">
        <f t="shared" si="3"/>
        <v>450.18999999999869</v>
      </c>
      <c r="J22" s="17">
        <f t="shared" si="4"/>
        <v>75.027915083333113</v>
      </c>
      <c r="K22" s="28">
        <f t="shared" si="5"/>
        <v>37.513957541666556</v>
      </c>
      <c r="L22" s="29">
        <v>25029.56</v>
      </c>
      <c r="M22" s="7">
        <v>25529.71</v>
      </c>
      <c r="N22" s="17">
        <f t="shared" si="6"/>
        <v>500.14999999999782</v>
      </c>
      <c r="O22" s="17">
        <f t="shared" si="7"/>
        <v>83.354165416666305</v>
      </c>
      <c r="P22" s="28">
        <f t="shared" si="8"/>
        <v>41.677082708333153</v>
      </c>
      <c r="Q22" s="29">
        <v>27195.69</v>
      </c>
      <c r="R22" s="8">
        <v>27698.93</v>
      </c>
      <c r="S22" s="17">
        <f t="shared" si="9"/>
        <v>503.2400000000016</v>
      </c>
      <c r="T22" s="17">
        <f t="shared" si="10"/>
        <v>83.869139666666925</v>
      </c>
      <c r="U22" s="28">
        <f t="shared" si="11"/>
        <v>41.934569833333462</v>
      </c>
    </row>
    <row r="23" spans="1:21" ht="16.5" customHeight="1" x14ac:dyDescent="0.25">
      <c r="A23" s="38">
        <v>18</v>
      </c>
      <c r="B23" s="29">
        <v>20905.580000000002</v>
      </c>
      <c r="C23" s="6">
        <v>21158.67</v>
      </c>
      <c r="D23" s="17">
        <f t="shared" si="0"/>
        <v>253.08999999999651</v>
      </c>
      <c r="E23" s="17">
        <f t="shared" si="1"/>
        <v>42.179557583332752</v>
      </c>
      <c r="F23" s="28">
        <f t="shared" si="2"/>
        <v>21.089778791666376</v>
      </c>
      <c r="G23" s="29">
        <v>22967.58</v>
      </c>
      <c r="H23" s="6">
        <v>23417.77</v>
      </c>
      <c r="I23" s="17">
        <f t="shared" si="3"/>
        <v>450.18999999999869</v>
      </c>
      <c r="J23" s="17">
        <f t="shared" si="4"/>
        <v>75.027915083333113</v>
      </c>
      <c r="K23" s="28">
        <f t="shared" si="5"/>
        <v>37.513957541666556</v>
      </c>
      <c r="L23" s="29">
        <v>25029.56</v>
      </c>
      <c r="M23" s="7">
        <v>25529.71</v>
      </c>
      <c r="N23" s="17">
        <f t="shared" si="6"/>
        <v>500.14999999999782</v>
      </c>
      <c r="O23" s="17">
        <f t="shared" si="7"/>
        <v>83.354165416666305</v>
      </c>
      <c r="P23" s="28">
        <f t="shared" si="8"/>
        <v>41.677082708333153</v>
      </c>
      <c r="Q23" s="29">
        <v>27195.69</v>
      </c>
      <c r="R23" s="8">
        <v>27698.93</v>
      </c>
      <c r="S23" s="17">
        <f t="shared" si="9"/>
        <v>503.2400000000016</v>
      </c>
      <c r="T23" s="17">
        <f t="shared" si="10"/>
        <v>83.869139666666925</v>
      </c>
      <c r="U23" s="28">
        <f t="shared" si="11"/>
        <v>41.934569833333462</v>
      </c>
    </row>
    <row r="24" spans="1:21" ht="16.5" customHeight="1" x14ac:dyDescent="0.25">
      <c r="A24" s="38">
        <v>19</v>
      </c>
      <c r="B24" s="29">
        <v>21289.11</v>
      </c>
      <c r="C24" s="6">
        <v>21650.86</v>
      </c>
      <c r="D24" s="17">
        <f t="shared" si="0"/>
        <v>361.75</v>
      </c>
      <c r="E24" s="17">
        <f t="shared" si="1"/>
        <v>60.288652083333339</v>
      </c>
      <c r="F24" s="28">
        <f t="shared" si="2"/>
        <v>30.14432604166667</v>
      </c>
      <c r="G24" s="29">
        <v>23351.11</v>
      </c>
      <c r="H24" s="6">
        <v>23909.96</v>
      </c>
      <c r="I24" s="17">
        <f t="shared" si="3"/>
        <v>558.84999999999854</v>
      </c>
      <c r="J24" s="17">
        <f t="shared" si="4"/>
        <v>93.137009583333096</v>
      </c>
      <c r="K24" s="28">
        <f t="shared" si="5"/>
        <v>46.568504791666548</v>
      </c>
      <c r="L24" s="29">
        <v>25413.08</v>
      </c>
      <c r="M24" s="7">
        <v>26123.59</v>
      </c>
      <c r="N24" s="17">
        <f t="shared" si="6"/>
        <v>710.5099999999984</v>
      </c>
      <c r="O24" s="17">
        <f t="shared" si="7"/>
        <v>118.41241241666641</v>
      </c>
      <c r="P24" s="28">
        <f t="shared" si="8"/>
        <v>59.206206208333207</v>
      </c>
      <c r="Q24" s="29">
        <v>28090.59</v>
      </c>
      <c r="R24" s="8">
        <v>28604.22</v>
      </c>
      <c r="S24" s="17">
        <f t="shared" si="9"/>
        <v>513.63000000000102</v>
      </c>
      <c r="T24" s="17">
        <f t="shared" si="10"/>
        <v>85.600719750000167</v>
      </c>
      <c r="U24" s="28">
        <f t="shared" si="11"/>
        <v>42.800359875000083</v>
      </c>
    </row>
    <row r="25" spans="1:21" ht="16.5" customHeight="1" x14ac:dyDescent="0.25">
      <c r="A25" s="38">
        <v>20</v>
      </c>
      <c r="B25" s="29">
        <v>21289.11</v>
      </c>
      <c r="C25" s="6">
        <v>21650.86</v>
      </c>
      <c r="D25" s="17">
        <f t="shared" si="0"/>
        <v>361.75</v>
      </c>
      <c r="E25" s="17">
        <f t="shared" si="1"/>
        <v>60.288652083333339</v>
      </c>
      <c r="F25" s="28">
        <f t="shared" si="2"/>
        <v>30.14432604166667</v>
      </c>
      <c r="G25" s="29">
        <v>23351.11</v>
      </c>
      <c r="H25" s="6">
        <v>23909.96</v>
      </c>
      <c r="I25" s="17">
        <f t="shared" si="3"/>
        <v>558.84999999999854</v>
      </c>
      <c r="J25" s="17">
        <f t="shared" si="4"/>
        <v>93.137009583333096</v>
      </c>
      <c r="K25" s="28">
        <f t="shared" si="5"/>
        <v>46.568504791666548</v>
      </c>
      <c r="L25" s="29">
        <v>25413.08</v>
      </c>
      <c r="M25" s="7">
        <v>26123.59</v>
      </c>
      <c r="N25" s="17">
        <f t="shared" si="6"/>
        <v>710.5099999999984</v>
      </c>
      <c r="O25" s="17">
        <f t="shared" si="7"/>
        <v>118.41241241666641</v>
      </c>
      <c r="P25" s="28">
        <f t="shared" si="8"/>
        <v>59.206206208333207</v>
      </c>
      <c r="Q25" s="29">
        <v>28090.59</v>
      </c>
      <c r="R25" s="8">
        <v>28604.22</v>
      </c>
      <c r="S25" s="17">
        <f t="shared" si="9"/>
        <v>513.63000000000102</v>
      </c>
      <c r="T25" s="17">
        <f t="shared" si="10"/>
        <v>85.600719750000167</v>
      </c>
      <c r="U25" s="28">
        <f t="shared" si="11"/>
        <v>42.800359875000083</v>
      </c>
    </row>
    <row r="26" spans="1:21" ht="16.5" customHeight="1" x14ac:dyDescent="0.25">
      <c r="A26" s="38">
        <v>21</v>
      </c>
      <c r="B26" s="29">
        <v>21672.639999999999</v>
      </c>
      <c r="C26" s="6">
        <v>22143.05</v>
      </c>
      <c r="D26" s="17">
        <f t="shared" si="0"/>
        <v>470.40999999999985</v>
      </c>
      <c r="E26" s="17">
        <f t="shared" si="1"/>
        <v>78.397746583333301</v>
      </c>
      <c r="F26" s="28">
        <f t="shared" si="2"/>
        <v>39.198873291666651</v>
      </c>
      <c r="G26" s="29">
        <v>23734.639999999999</v>
      </c>
      <c r="H26" s="6">
        <v>24402.15</v>
      </c>
      <c r="I26" s="17">
        <f t="shared" si="3"/>
        <v>667.51000000000204</v>
      </c>
      <c r="J26" s="17">
        <f t="shared" si="4"/>
        <v>111.24610408333366</v>
      </c>
      <c r="K26" s="28">
        <f t="shared" si="5"/>
        <v>55.623052041666831</v>
      </c>
      <c r="L26" s="29">
        <v>25796.6</v>
      </c>
      <c r="M26" s="7">
        <v>26747.63</v>
      </c>
      <c r="N26" s="17">
        <f t="shared" si="6"/>
        <v>951.03000000000247</v>
      </c>
      <c r="O26" s="17">
        <f t="shared" si="7"/>
        <v>158.49707475000042</v>
      </c>
      <c r="P26" s="28">
        <f t="shared" si="8"/>
        <v>79.248537375000211</v>
      </c>
      <c r="Q26" s="29">
        <v>28678.3</v>
      </c>
      <c r="R26" s="8">
        <v>29340.57</v>
      </c>
      <c r="S26" s="17">
        <f t="shared" si="9"/>
        <v>662.27000000000044</v>
      </c>
      <c r="T26" s="17">
        <f t="shared" si="10"/>
        <v>110.37281441666674</v>
      </c>
      <c r="U26" s="28">
        <f t="shared" si="11"/>
        <v>55.186407208333371</v>
      </c>
    </row>
    <row r="27" spans="1:21" ht="16.5" customHeight="1" x14ac:dyDescent="0.25">
      <c r="A27" s="38">
        <v>22</v>
      </c>
      <c r="B27" s="29">
        <v>21672.639999999999</v>
      </c>
      <c r="C27" s="6">
        <v>22143.05</v>
      </c>
      <c r="D27" s="17">
        <f t="shared" si="0"/>
        <v>470.40999999999985</v>
      </c>
      <c r="E27" s="17">
        <f t="shared" si="1"/>
        <v>78.397746583333301</v>
      </c>
      <c r="F27" s="28">
        <f t="shared" si="2"/>
        <v>39.198873291666651</v>
      </c>
      <c r="G27" s="29">
        <v>23734.639999999999</v>
      </c>
      <c r="H27" s="6">
        <v>24402.15</v>
      </c>
      <c r="I27" s="17">
        <f t="shared" si="3"/>
        <v>667.51000000000204</v>
      </c>
      <c r="J27" s="17">
        <f t="shared" si="4"/>
        <v>111.24610408333366</v>
      </c>
      <c r="K27" s="28">
        <f t="shared" si="5"/>
        <v>55.623052041666831</v>
      </c>
      <c r="L27" s="29">
        <v>25796.6</v>
      </c>
      <c r="M27" s="7">
        <v>26747.63</v>
      </c>
      <c r="N27" s="17">
        <f t="shared" si="6"/>
        <v>951.03000000000247</v>
      </c>
      <c r="O27" s="17">
        <f t="shared" si="7"/>
        <v>158.49707475000042</v>
      </c>
      <c r="P27" s="28">
        <f t="shared" si="8"/>
        <v>79.248537375000211</v>
      </c>
      <c r="Q27" s="29">
        <v>28678.3</v>
      </c>
      <c r="R27" s="8">
        <v>29340.57</v>
      </c>
      <c r="S27" s="17">
        <f t="shared" si="9"/>
        <v>662.27000000000044</v>
      </c>
      <c r="T27" s="17">
        <f t="shared" si="10"/>
        <v>110.37281441666674</v>
      </c>
      <c r="U27" s="28">
        <f t="shared" si="11"/>
        <v>55.186407208333371</v>
      </c>
    </row>
    <row r="28" spans="1:21" ht="16.5" customHeight="1" x14ac:dyDescent="0.25">
      <c r="A28" s="38">
        <v>23</v>
      </c>
      <c r="B28" s="29">
        <v>22056.17</v>
      </c>
      <c r="C28" s="6">
        <v>22635.24</v>
      </c>
      <c r="D28" s="17">
        <f t="shared" si="0"/>
        <v>579.07000000000335</v>
      </c>
      <c r="E28" s="17">
        <f t="shared" si="1"/>
        <v>96.506841083333896</v>
      </c>
      <c r="F28" s="28">
        <f t="shared" si="2"/>
        <v>48.253420541666948</v>
      </c>
      <c r="G28" s="29">
        <v>24118.17</v>
      </c>
      <c r="H28" s="6">
        <v>24894.34</v>
      </c>
      <c r="I28" s="17">
        <f t="shared" si="3"/>
        <v>776.17000000000189</v>
      </c>
      <c r="J28" s="17">
        <f t="shared" si="4"/>
        <v>129.35519858333365</v>
      </c>
      <c r="K28" s="28">
        <f t="shared" si="5"/>
        <v>64.677599291666823</v>
      </c>
      <c r="L28" s="29">
        <v>26180.12</v>
      </c>
      <c r="M28" s="7">
        <v>27371.67</v>
      </c>
      <c r="N28" s="17">
        <f t="shared" si="6"/>
        <v>1191.5499999999993</v>
      </c>
      <c r="O28" s="17">
        <f t="shared" si="7"/>
        <v>198.58173708333322</v>
      </c>
      <c r="P28" s="28">
        <f t="shared" si="8"/>
        <v>99.290868541666612</v>
      </c>
      <c r="Q28" s="29">
        <v>29266.01</v>
      </c>
      <c r="R28" s="8">
        <v>30076.91</v>
      </c>
      <c r="S28" s="17">
        <f t="shared" si="9"/>
        <v>810.90000000000146</v>
      </c>
      <c r="T28" s="17">
        <f t="shared" si="10"/>
        <v>135.14324250000024</v>
      </c>
      <c r="U28" s="28">
        <f t="shared" si="11"/>
        <v>67.571621250000121</v>
      </c>
    </row>
    <row r="29" spans="1:21" ht="16.5" customHeight="1" x14ac:dyDescent="0.25">
      <c r="A29" s="38">
        <v>24</v>
      </c>
      <c r="B29" s="29">
        <v>22056.17</v>
      </c>
      <c r="C29" s="6">
        <v>22635.24</v>
      </c>
      <c r="D29" s="17">
        <f t="shared" si="0"/>
        <v>579.07000000000335</v>
      </c>
      <c r="E29" s="17">
        <f t="shared" si="1"/>
        <v>96.506841083333896</v>
      </c>
      <c r="F29" s="28">
        <f t="shared" si="2"/>
        <v>48.253420541666948</v>
      </c>
      <c r="G29" s="29">
        <v>24118.17</v>
      </c>
      <c r="H29" s="6">
        <v>24894.34</v>
      </c>
      <c r="I29" s="17">
        <f t="shared" si="3"/>
        <v>776.17000000000189</v>
      </c>
      <c r="J29" s="17">
        <f t="shared" si="4"/>
        <v>129.35519858333365</v>
      </c>
      <c r="K29" s="28">
        <f t="shared" si="5"/>
        <v>64.677599291666823</v>
      </c>
      <c r="L29" s="29">
        <v>26180.12</v>
      </c>
      <c r="M29" s="7">
        <v>27371.67</v>
      </c>
      <c r="N29" s="17">
        <f t="shared" si="6"/>
        <v>1191.5499999999993</v>
      </c>
      <c r="O29" s="17">
        <f t="shared" si="7"/>
        <v>198.58173708333322</v>
      </c>
      <c r="P29" s="28">
        <f t="shared" si="8"/>
        <v>99.290868541666612</v>
      </c>
      <c r="Q29" s="29">
        <v>29266.01</v>
      </c>
      <c r="R29" s="8">
        <v>30076.91</v>
      </c>
      <c r="S29" s="17">
        <f t="shared" si="9"/>
        <v>810.90000000000146</v>
      </c>
      <c r="T29" s="17">
        <f t="shared" si="10"/>
        <v>135.14324250000024</v>
      </c>
      <c r="U29" s="28">
        <f t="shared" si="11"/>
        <v>67.571621250000121</v>
      </c>
    </row>
    <row r="30" spans="1:21" ht="16.5" customHeight="1" x14ac:dyDescent="0.25">
      <c r="A30" s="38">
        <v>25</v>
      </c>
      <c r="B30" s="29">
        <v>22439.7</v>
      </c>
      <c r="C30" s="6">
        <v>23127.439999999999</v>
      </c>
      <c r="D30" s="17">
        <f t="shared" si="0"/>
        <v>687.73999999999796</v>
      </c>
      <c r="E30" s="17">
        <f t="shared" si="1"/>
        <v>114.61760216666632</v>
      </c>
      <c r="F30" s="28">
        <f t="shared" si="2"/>
        <v>57.308801083333158</v>
      </c>
      <c r="G30" s="29">
        <v>24501.7</v>
      </c>
      <c r="H30" s="6">
        <v>25386.54</v>
      </c>
      <c r="I30" s="17">
        <f t="shared" si="3"/>
        <v>884.84000000000015</v>
      </c>
      <c r="J30" s="17">
        <f t="shared" si="4"/>
        <v>147.46595966666669</v>
      </c>
      <c r="K30" s="28">
        <f t="shared" si="5"/>
        <v>73.732979833333346</v>
      </c>
      <c r="L30" s="29">
        <v>26563.64</v>
      </c>
      <c r="M30" s="7">
        <v>27813.9</v>
      </c>
      <c r="N30" s="17">
        <f t="shared" si="6"/>
        <v>1250.260000000002</v>
      </c>
      <c r="O30" s="17">
        <f t="shared" si="7"/>
        <v>208.36624783333366</v>
      </c>
      <c r="P30" s="28">
        <f t="shared" si="8"/>
        <v>104.18312391666683</v>
      </c>
      <c r="Q30" s="29">
        <v>29853.72</v>
      </c>
      <c r="R30" s="8">
        <v>30631.45</v>
      </c>
      <c r="S30" s="17">
        <f t="shared" si="9"/>
        <v>777.72999999999956</v>
      </c>
      <c r="T30" s="17">
        <f t="shared" si="10"/>
        <v>129.61518558333327</v>
      </c>
      <c r="U30" s="28">
        <f t="shared" si="11"/>
        <v>64.807592791666636</v>
      </c>
    </row>
    <row r="31" spans="1:21" ht="16.5" customHeight="1" x14ac:dyDescent="0.25">
      <c r="A31" s="38">
        <v>26</v>
      </c>
      <c r="B31" s="29">
        <v>22439.7</v>
      </c>
      <c r="C31" s="6">
        <v>23127.439999999999</v>
      </c>
      <c r="D31" s="17">
        <f t="shared" si="0"/>
        <v>687.73999999999796</v>
      </c>
      <c r="E31" s="17">
        <f t="shared" si="1"/>
        <v>114.61760216666632</v>
      </c>
      <c r="F31" s="28">
        <f t="shared" si="2"/>
        <v>57.308801083333158</v>
      </c>
      <c r="G31" s="29">
        <v>24501.7</v>
      </c>
      <c r="H31" s="6">
        <v>25386.54</v>
      </c>
      <c r="I31" s="17">
        <f t="shared" si="3"/>
        <v>884.84000000000015</v>
      </c>
      <c r="J31" s="17">
        <f t="shared" si="4"/>
        <v>147.46595966666669</v>
      </c>
      <c r="K31" s="28">
        <f t="shared" si="5"/>
        <v>73.732979833333346</v>
      </c>
      <c r="L31" s="29">
        <v>26563.64</v>
      </c>
      <c r="M31" s="7">
        <v>27813.9</v>
      </c>
      <c r="N31" s="17">
        <f t="shared" si="6"/>
        <v>1250.260000000002</v>
      </c>
      <c r="O31" s="17">
        <f t="shared" si="7"/>
        <v>208.36624783333366</v>
      </c>
      <c r="P31" s="28">
        <f t="shared" si="8"/>
        <v>104.18312391666683</v>
      </c>
      <c r="Q31" s="29">
        <v>29853.72</v>
      </c>
      <c r="R31" s="8">
        <v>30631.45</v>
      </c>
      <c r="S31" s="17">
        <f t="shared" si="9"/>
        <v>777.72999999999956</v>
      </c>
      <c r="T31" s="17">
        <f t="shared" si="10"/>
        <v>129.61518558333327</v>
      </c>
      <c r="U31" s="28">
        <f t="shared" si="11"/>
        <v>64.807592791666636</v>
      </c>
    </row>
    <row r="32" spans="1:21" ht="16.5" customHeight="1" x14ac:dyDescent="0.25">
      <c r="A32" s="38">
        <v>27</v>
      </c>
      <c r="B32" s="29">
        <v>22823.24</v>
      </c>
      <c r="C32" s="6">
        <v>23619.63</v>
      </c>
      <c r="D32" s="17">
        <f t="shared" si="0"/>
        <v>796.38999999999942</v>
      </c>
      <c r="E32" s="17">
        <f t="shared" si="1"/>
        <v>132.72503008333322</v>
      </c>
      <c r="F32" s="28">
        <f t="shared" si="2"/>
        <v>66.362515041666612</v>
      </c>
      <c r="G32" s="29">
        <v>24885.24</v>
      </c>
      <c r="H32" s="6">
        <v>25878.73</v>
      </c>
      <c r="I32" s="17">
        <f t="shared" si="3"/>
        <v>993.48999999999796</v>
      </c>
      <c r="J32" s="17">
        <f t="shared" si="4"/>
        <v>165.57338758333299</v>
      </c>
      <c r="K32" s="28">
        <f t="shared" si="5"/>
        <v>82.786693791666494</v>
      </c>
      <c r="L32" s="29">
        <v>26947.16</v>
      </c>
      <c r="M32" s="7">
        <v>28256.14</v>
      </c>
      <c r="N32" s="17">
        <f t="shared" si="6"/>
        <v>1308.9799999999996</v>
      </c>
      <c r="O32" s="17">
        <f t="shared" si="7"/>
        <v>218.1524251666666</v>
      </c>
      <c r="P32" s="28">
        <f t="shared" si="8"/>
        <v>109.0762125833333</v>
      </c>
      <c r="Q32" s="29">
        <v>30441.43</v>
      </c>
      <c r="R32" s="8">
        <v>31185.99</v>
      </c>
      <c r="S32" s="17">
        <f t="shared" si="9"/>
        <v>744.56000000000131</v>
      </c>
      <c r="T32" s="17">
        <f t="shared" si="10"/>
        <v>124.08712866666689</v>
      </c>
      <c r="U32" s="28">
        <f t="shared" si="11"/>
        <v>62.043564333333443</v>
      </c>
    </row>
    <row r="33" spans="1:21" ht="16.5" customHeight="1" x14ac:dyDescent="0.25">
      <c r="A33" s="38">
        <v>28</v>
      </c>
      <c r="B33" s="29">
        <v>22823.24</v>
      </c>
      <c r="C33" s="6">
        <v>23619.63</v>
      </c>
      <c r="D33" s="17">
        <f t="shared" si="0"/>
        <v>796.38999999999942</v>
      </c>
      <c r="E33" s="17">
        <f t="shared" si="1"/>
        <v>132.72503008333322</v>
      </c>
      <c r="F33" s="28">
        <f t="shared" si="2"/>
        <v>66.362515041666612</v>
      </c>
      <c r="G33" s="29">
        <v>24885.24</v>
      </c>
      <c r="H33" s="6">
        <v>25878.73</v>
      </c>
      <c r="I33" s="17">
        <f t="shared" si="3"/>
        <v>993.48999999999796</v>
      </c>
      <c r="J33" s="17">
        <f t="shared" si="4"/>
        <v>165.57338758333299</v>
      </c>
      <c r="K33" s="28">
        <f t="shared" si="5"/>
        <v>82.786693791666494</v>
      </c>
      <c r="L33" s="29">
        <v>26947.16</v>
      </c>
      <c r="M33" s="7">
        <v>28256.14</v>
      </c>
      <c r="N33" s="17">
        <f t="shared" si="6"/>
        <v>1308.9799999999996</v>
      </c>
      <c r="O33" s="17">
        <f t="shared" si="7"/>
        <v>218.1524251666666</v>
      </c>
      <c r="P33" s="28">
        <f t="shared" si="8"/>
        <v>109.0762125833333</v>
      </c>
      <c r="Q33" s="29">
        <v>30441.43</v>
      </c>
      <c r="R33" s="8">
        <v>31185.99</v>
      </c>
      <c r="S33" s="17">
        <f t="shared" si="9"/>
        <v>744.56000000000131</v>
      </c>
      <c r="T33" s="17">
        <f t="shared" si="10"/>
        <v>124.08712866666689</v>
      </c>
      <c r="U33" s="28">
        <f t="shared" si="11"/>
        <v>62.043564333333443</v>
      </c>
    </row>
    <row r="34" spans="1:21" ht="16.5" customHeight="1" thickBot="1" x14ac:dyDescent="0.3">
      <c r="A34" s="38">
        <v>29</v>
      </c>
      <c r="B34" s="30">
        <v>23206.78</v>
      </c>
      <c r="C34" s="31">
        <v>24111.83</v>
      </c>
      <c r="D34" s="32">
        <f t="shared" si="0"/>
        <v>905.05000000000291</v>
      </c>
      <c r="E34" s="32">
        <f t="shared" si="1"/>
        <v>150.83412458333382</v>
      </c>
      <c r="F34" s="33">
        <f t="shared" si="2"/>
        <v>75.417062291666909</v>
      </c>
      <c r="G34" s="30">
        <v>25268.78</v>
      </c>
      <c r="H34" s="31">
        <v>26370.93</v>
      </c>
      <c r="I34" s="32">
        <f t="shared" si="3"/>
        <v>1102.1500000000015</v>
      </c>
      <c r="J34" s="32">
        <f t="shared" si="4"/>
        <v>183.68248208333355</v>
      </c>
      <c r="K34" s="33">
        <f t="shared" si="5"/>
        <v>91.841241041666777</v>
      </c>
      <c r="L34" s="30">
        <v>27837</v>
      </c>
      <c r="M34" s="34">
        <v>29208.15</v>
      </c>
      <c r="N34" s="32">
        <f t="shared" si="6"/>
        <v>1371.1500000000015</v>
      </c>
      <c r="O34" s="32">
        <f t="shared" si="7"/>
        <v>228.51357375000023</v>
      </c>
      <c r="P34" s="33">
        <f t="shared" si="8"/>
        <v>114.25678687500012</v>
      </c>
      <c r="Q34" s="30">
        <v>31616.65</v>
      </c>
      <c r="R34" s="35">
        <v>32294.959999999999</v>
      </c>
      <c r="S34" s="32">
        <f t="shared" si="9"/>
        <v>678.30999999999767</v>
      </c>
      <c r="T34" s="32">
        <f t="shared" si="10"/>
        <v>113.04601408333293</v>
      </c>
      <c r="U34" s="33">
        <f t="shared" si="11"/>
        <v>56.523007041666467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B1A;B2A;B3A;B4A</vt:lpstr>
      <vt:lpstr>B1C;B2C;B3C;B4C</vt:lpstr>
      <vt:lpstr>B1D;B2D;B3D;B4D</vt:lpstr>
      <vt:lpstr>B1B;B2B;B3B;B4B</vt:lpstr>
      <vt:lpstr>BB1,2,3 en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Vaes Annelies (SSGPI)</dc:creator>
  <dc:description/>
  <cp:lastModifiedBy>Baats Bruno (PZ Antwerpen)</cp:lastModifiedBy>
  <dcterms:created xsi:type="dcterms:W3CDTF">2023-09-18T07:03:36Z</dcterms:created>
  <dcterms:modified xsi:type="dcterms:W3CDTF">2023-09-19T18:16:05Z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2022-11-07T00:00:00Z</vt:filetime>
  </property>
  <property fmtid="{D5CDD505-2E9C-101B-9397-08002B2CF9AE}" pid="3" name="Creator">
    <vt:lpwstr>Acrobat PDFMaker 15 for Word</vt:lpwstr>
  </property>
  <property fmtid="{D5CDD505-2E9C-101B-9397-08002B2CF9AE}" pid="4" name="LastSaved">
    <vt:filetime>2023-09-18T00:00:00Z</vt:filetime>
  </property>
  <property fmtid="{D5CDD505-2E9C-101B-9397-08002B2CF9AE}" pid="5" name="Producer">
    <vt:lpwstr>Adobe PDF Library 15.0</vt:lpwstr>
  </property>
  <property fmtid="{D5CDD505-2E9C-101B-9397-08002B2CF9AE}" pid="6" name="SourceModified">
    <vt:lpwstr>D:20221107103906</vt:lpwstr>
  </property>
</Properties>
</file>