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9200" windowHeight="6816" activeTab="0"/>
  </bookViews>
  <sheets>
    <sheet name="Lees mij!" sheetId="1" r:id="rId1"/>
    <sheet name="Prestatieblad" sheetId="2" r:id="rId2"/>
    <sheet name="Verlofkalender" sheetId="3" r:id="rId3"/>
    <sheet name="Kalender" sheetId="4" r:id="rId4"/>
    <sheet name="Planner" sheetId="5" r:id="rId5"/>
  </sheets>
  <definedNames/>
  <calcPr fullCalcOnLoad="1"/>
</workbook>
</file>

<file path=xl/sharedStrings.xml><?xml version="1.0" encoding="utf-8"?>
<sst xmlns="http://schemas.openxmlformats.org/spreadsheetml/2006/main" count="496" uniqueCount="124">
  <si>
    <t>Maand:</t>
  </si>
  <si>
    <t>Aantal uren en minuten op het einde van de vorige maand :</t>
  </si>
  <si>
    <t>Dag</t>
  </si>
  <si>
    <t>opmerking</t>
  </si>
  <si>
    <t>te presteren</t>
  </si>
  <si>
    <t xml:space="preserve">   voormiddag</t>
  </si>
  <si>
    <t xml:space="preserve">    namiddag</t>
  </si>
  <si>
    <t>uren</t>
  </si>
  <si>
    <t>minuten</t>
  </si>
  <si>
    <t>totaal</t>
  </si>
  <si>
    <t>aantal uren</t>
  </si>
  <si>
    <t>aankomst</t>
  </si>
  <si>
    <t>vertrek</t>
  </si>
  <si>
    <t>gepresteerd</t>
  </si>
  <si>
    <t>teveel/tekort</t>
  </si>
  <si>
    <t>Nieuwjaar</t>
  </si>
  <si>
    <t>kerstvak.</t>
  </si>
  <si>
    <t>Paasmaandag</t>
  </si>
  <si>
    <t>Aantal uren en minuten op het einde van deze maand :</t>
  </si>
  <si>
    <t>Aantal uren en minuten op het einde van deze referntieperiode:</t>
  </si>
  <si>
    <t>Aantal uren en minuten op het einde van de vorige referentieperiode:</t>
  </si>
  <si>
    <t>Dag van de Arbeid</t>
  </si>
  <si>
    <t>Pinkstermaandag</t>
  </si>
  <si>
    <t>Allerheiligen</t>
  </si>
  <si>
    <t>Allerzielen</t>
  </si>
  <si>
    <t>Wapenstilstand</t>
  </si>
  <si>
    <t>Koningsdag</t>
  </si>
  <si>
    <t>Tweede Kerstdag</t>
  </si>
  <si>
    <t>Kerstmis</t>
  </si>
  <si>
    <t>Krokusvak.</t>
  </si>
  <si>
    <t>Paasvak.</t>
  </si>
  <si>
    <t>Herfstvak.</t>
  </si>
  <si>
    <t>Kerstvak.</t>
  </si>
  <si>
    <t>Pasen</t>
  </si>
  <si>
    <t>JANUARI</t>
  </si>
  <si>
    <t>FEBRUARI</t>
  </si>
  <si>
    <t>MAART</t>
  </si>
  <si>
    <t>M</t>
  </si>
  <si>
    <t>D</t>
  </si>
  <si>
    <t>W</t>
  </si>
  <si>
    <t>V</t>
  </si>
  <si>
    <t>Z</t>
  </si>
  <si>
    <t>APRIL</t>
  </si>
  <si>
    <t>MEI</t>
  </si>
  <si>
    <t xml:space="preserve"> </t>
  </si>
  <si>
    <t>JUNI</t>
  </si>
  <si>
    <t>JULI</t>
  </si>
  <si>
    <t>AUGUSTUS</t>
  </si>
  <si>
    <t>SEPTEMBER</t>
  </si>
  <si>
    <t>Feest van de Arbeid</t>
  </si>
  <si>
    <t>O.L.H.-Hemelvaart</t>
  </si>
  <si>
    <t>Pinksteren</t>
  </si>
  <si>
    <t>Nationale feestdag</t>
  </si>
  <si>
    <t>OKTOBER</t>
  </si>
  <si>
    <t>NOVEMBER</t>
  </si>
  <si>
    <t>DECEMBER</t>
  </si>
  <si>
    <t>O.L.V.-Hemelvaart</t>
  </si>
  <si>
    <t>2de kerstdag</t>
  </si>
  <si>
    <t>Beste collega</t>
  </si>
  <si>
    <t>dat jouw administratie (Galop, Ortec, …) gebruikt, of om een prospectie te maken n.a.v. overuren en recup.</t>
  </si>
  <si>
    <t>De 'Verlofkalender' kan je gebruiken om alle soorten verlof en afwezigheden in te geven. Je vindt er het saldo</t>
  </si>
  <si>
    <t>van het resterende aantal verlofdagen en het totaal van je aangevraagde dagen rust, verlof, sociaal verlof, …</t>
  </si>
  <si>
    <t>Onderaan kan je klikken op volgende tabbladen:</t>
  </si>
  <si>
    <t>'Prestatieblad'</t>
  </si>
  <si>
    <t>Dit kan Je gebruiken om er de prestaties op in te geven, zodat je een bijkomende controle hebt op het systeem</t>
  </si>
  <si>
    <t>'Verlofkalender'</t>
  </si>
  <si>
    <t>'Kalender'</t>
  </si>
  <si>
    <t>Klik op 'Geavanceerd', scroll naar 'Bij het berekenen van deze werkmap' en vink er '1904-datumsysteem' aan.</t>
  </si>
  <si>
    <t>Mocht je in negatieve uren gaan en zie je als resultaat ######## verschijnen, ga dan naar 'Opties voor Excel'</t>
  </si>
  <si>
    <t>Foutje gevonden?</t>
  </si>
  <si>
    <t>Manu Gilmont</t>
  </si>
  <si>
    <t>Laat het me weten, dan pas ik het aan!</t>
  </si>
  <si>
    <t>Tip:</t>
  </si>
  <si>
    <t>dat mee veranderd)</t>
  </si>
  <si>
    <t>O.L.V. hemelvaart</t>
  </si>
  <si>
    <t>Halloween</t>
  </si>
  <si>
    <t>Sinterklaas</t>
  </si>
  <si>
    <t>Oudjaar</t>
  </si>
  <si>
    <t>De witte velden zijn aanpasbaar. Wil je iets wijzigen in de andere velden, dan moet je beveiliging uitschakelen.</t>
  </si>
  <si>
    <t>'Planner'</t>
  </si>
  <si>
    <t>Op zoek naar een planner (3 maanden per blad)? Dan kan de bijgevoegde planner misschien soelaas brengen.</t>
  </si>
  <si>
    <t>am</t>
  </si>
  <si>
    <t>pm</t>
  </si>
  <si>
    <t xml:space="preserve">Tip: Mocht je omwille van de foutmelding in het prestatieblad het '1904-datumsysteem' aangeklikt hebben, </t>
  </si>
  <si>
    <t>O.L.V. Hemelvaart</t>
  </si>
  <si>
    <t>Saldo -&gt;</t>
  </si>
  <si>
    <t>Verlof</t>
  </si>
  <si>
    <t>Rust</t>
  </si>
  <si>
    <t>Bloed geven</t>
  </si>
  <si>
    <t>Ziekte</t>
  </si>
  <si>
    <t>Opmerking, reden, voormiddag/namiddag, …</t>
  </si>
  <si>
    <t>Andere
1</t>
  </si>
  <si>
    <t>Andere
2</t>
  </si>
  <si>
    <t>Sociaal
verlof</t>
  </si>
  <si>
    <t>Baaldag</t>
  </si>
  <si>
    <t>Omstan-digheids-verlof</t>
  </si>
  <si>
    <t>Arbeids- ongeval</t>
  </si>
  <si>
    <t>Datum van de prestatie</t>
  </si>
  <si>
    <t>Aangevraagd op</t>
  </si>
  <si>
    <t>Ingepland en/of opgenomen -&gt;</t>
  </si>
  <si>
    <t>Andere 1 (ruimte voor eventuele andere verlofstelsels)</t>
  </si>
  <si>
    <t>Andere 2 (ruimte voor eventuele andere verlofstelsels)</t>
  </si>
  <si>
    <t>Overdracht vorige periode (geef het het aantal uren en minuten in)</t>
  </si>
  <si>
    <t>Naam</t>
  </si>
  <si>
    <t>Brugdag</t>
  </si>
  <si>
    <t>omschrijving</t>
  </si>
  <si>
    <t>Graag gedaan! Groetjes, Manu Gilmont</t>
  </si>
  <si>
    <t>manu.gilmont@acv-csc.be</t>
  </si>
  <si>
    <t>OLH-Hemelvaart</t>
  </si>
  <si>
    <r>
      <t xml:space="preserve">Overdracht vanuit 2018 en </t>
    </r>
    <r>
      <rPr>
        <b/>
        <sz val="9"/>
        <rFont val="Arial"/>
        <family val="2"/>
      </rPr>
      <t>op te nemen voor 01/04/2019</t>
    </r>
    <r>
      <rPr>
        <sz val="9"/>
        <rFont val="Arial"/>
        <family val="2"/>
      </rPr>
      <t xml:space="preserve"> (noteer het aantal dagen):</t>
    </r>
  </si>
  <si>
    <t>Overdracht aantal ziektedagen vanuit 2018 (noteer het aantal dagen):</t>
  </si>
  <si>
    <t>Aantal dagen verlof voor 2019:</t>
  </si>
  <si>
    <t>De feestdagen die in 2019 in het weekend vallen:</t>
  </si>
  <si>
    <t>21/07/2019 en 15/11/2019</t>
  </si>
  <si>
    <t xml:space="preserve">Vastgelegde brugdagen voor 2019: </t>
  </si>
  <si>
    <t>Overdracht van verlofdagen naar 2020:</t>
  </si>
  <si>
    <t>Overdracht van ziektedagen naar 2020:</t>
  </si>
  <si>
    <t>Feestdagen in 2019</t>
  </si>
  <si>
    <t>vm</t>
  </si>
  <si>
    <t>nm</t>
  </si>
  <si>
    <t>OLV-Hemelvaart</t>
  </si>
  <si>
    <t xml:space="preserve">Denk er vervolgens aan om in de cel B7: '01/01/2019' te typen! (Door de aanpassing van het datumsysteem is </t>
  </si>
  <si>
    <t>Hier vind je een kalender voor het jaar 2019.</t>
  </si>
  <si>
    <t>vergeet dan niet om in de cel CD2 de datum op 01/01/2019 te zetten!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</si>
</sst>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mmmm\ yyyy"/>
    <numFmt numFmtId="173" formatCode="[hh]:mm"/>
    <numFmt numFmtId="174" formatCode="[h]:mm"/>
    <numFmt numFmtId="175" formatCode="ddd\,\ dd/mm"/>
    <numFmt numFmtId="176" formatCode="dddd\,\ d\-m\-yyyy"/>
    <numFmt numFmtId="177" formatCode="[mm]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  <numFmt numFmtId="182" formatCode="d\ mmm\ \(ddd\)"/>
    <numFmt numFmtId="183" formatCode="ddd\ dd\ mmm"/>
    <numFmt numFmtId="184" formatCode="dd"/>
    <numFmt numFmtId="185" formatCode="ddd"/>
    <numFmt numFmtId="186" formatCode="yyyy"/>
    <numFmt numFmtId="187" formatCode="dd\-mm\-yy"/>
    <numFmt numFmtId="188" formatCode="0.0"/>
    <numFmt numFmtId="189" formatCode="ddd\ dd\-mm\-yy"/>
  </numFmts>
  <fonts count="127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8"/>
      <name val="Century Gothic"/>
      <family val="2"/>
    </font>
    <font>
      <sz val="22"/>
      <name val="Century Gothic"/>
      <family val="2"/>
    </font>
    <font>
      <sz val="10"/>
      <name val="Century Gothic"/>
      <family val="2"/>
    </font>
    <font>
      <sz val="8"/>
      <name val="Calibri"/>
      <family val="2"/>
    </font>
    <font>
      <sz val="9"/>
      <name val="Calibri"/>
      <family val="2"/>
    </font>
    <font>
      <sz val="9"/>
      <name val="Century Gothic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28"/>
      <name val="Calibri"/>
      <family val="2"/>
    </font>
    <font>
      <sz val="9"/>
      <color indexed="28"/>
      <name val="Calibri"/>
      <family val="2"/>
    </font>
    <font>
      <sz val="12"/>
      <color indexed="18"/>
      <name val="Calibri"/>
      <family val="2"/>
    </font>
    <font>
      <b/>
      <sz val="15"/>
      <color indexed="18"/>
      <name val="Calibri"/>
      <family val="2"/>
    </font>
    <font>
      <sz val="15"/>
      <color indexed="18"/>
      <name val="Calibri"/>
      <family val="2"/>
    </font>
    <font>
      <sz val="15"/>
      <color indexed="8"/>
      <name val="Calibri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i/>
      <sz val="12"/>
      <color indexed="8"/>
      <name val="Calibri"/>
      <family val="2"/>
    </font>
    <font>
      <i/>
      <sz val="12"/>
      <color indexed="56"/>
      <name val="Calibri"/>
      <family val="2"/>
    </font>
    <font>
      <b/>
      <i/>
      <sz val="12"/>
      <color indexed="8"/>
      <name val="Calibri"/>
      <family val="2"/>
    </font>
    <font>
      <i/>
      <sz val="12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Calibri"/>
      <family val="2"/>
    </font>
    <font>
      <sz val="36"/>
      <color indexed="9"/>
      <name val="Arial"/>
      <family val="2"/>
    </font>
    <font>
      <sz val="12"/>
      <color indexed="9"/>
      <name val="Arial"/>
      <family val="2"/>
    </font>
    <font>
      <sz val="40"/>
      <color indexed="17"/>
      <name val="Calibri"/>
      <family val="2"/>
    </font>
    <font>
      <sz val="40"/>
      <color indexed="9"/>
      <name val="Calibri"/>
      <family val="2"/>
    </font>
    <font>
      <sz val="14"/>
      <color indexed="56"/>
      <name val="Calibri"/>
      <family val="2"/>
    </font>
    <font>
      <sz val="25"/>
      <color indexed="9"/>
      <name val="Calibri"/>
      <family val="0"/>
    </font>
    <font>
      <i/>
      <sz val="25"/>
      <color indexed="9"/>
      <name val="Batang"/>
      <family val="0"/>
    </font>
    <font>
      <sz val="23"/>
      <color indexed="9"/>
      <name val="Arial"/>
      <family val="0"/>
    </font>
    <font>
      <b/>
      <sz val="11"/>
      <color indexed="9"/>
      <name val="Arial"/>
      <family val="0"/>
    </font>
    <font>
      <sz val="11"/>
      <color indexed="9"/>
      <name val="Arial"/>
      <family val="0"/>
    </font>
    <font>
      <sz val="10"/>
      <color indexed="8"/>
      <name val="Calibri"/>
      <family val="0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i/>
      <u val="single"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7" tint="-0.4999699890613556"/>
      <name val="Calibri"/>
      <family val="2"/>
    </font>
    <font>
      <sz val="9"/>
      <color theme="7" tint="-0.4999699890613556"/>
      <name val="Calibri"/>
      <family val="2"/>
    </font>
    <font>
      <sz val="12"/>
      <color rgb="FF000066"/>
      <name val="Calibri"/>
      <family val="2"/>
    </font>
    <font>
      <b/>
      <sz val="15"/>
      <color rgb="FF000066"/>
      <name val="Calibri"/>
      <family val="2"/>
    </font>
    <font>
      <sz val="15"/>
      <color rgb="FF000066"/>
      <name val="Calibri"/>
      <family val="2"/>
    </font>
    <font>
      <sz val="15"/>
      <color theme="1"/>
      <name val="Calibri"/>
      <family val="2"/>
    </font>
    <font>
      <sz val="10"/>
      <color theme="3" tint="-0.24997000396251678"/>
      <name val="Arial"/>
      <family val="2"/>
    </font>
    <font>
      <b/>
      <i/>
      <sz val="10"/>
      <color theme="3" tint="-0.24997000396251678"/>
      <name val="Arial"/>
      <family val="2"/>
    </font>
    <font>
      <sz val="10"/>
      <color theme="4" tint="-0.4999699890613556"/>
      <name val="Arial"/>
      <family val="2"/>
    </font>
    <font>
      <b/>
      <sz val="10"/>
      <color theme="3" tint="-0.24997000396251678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sz val="10"/>
      <color theme="0"/>
      <name val="Arial"/>
      <family val="2"/>
    </font>
    <font>
      <i/>
      <sz val="12"/>
      <color theme="1"/>
      <name val="Calibri"/>
      <family val="2"/>
    </font>
    <font>
      <i/>
      <sz val="12"/>
      <color rgb="FF002060"/>
      <name val="Calibri"/>
      <family val="2"/>
    </font>
    <font>
      <b/>
      <i/>
      <sz val="12"/>
      <color theme="1"/>
      <name val="Calibri"/>
      <family val="2"/>
    </font>
    <font>
      <i/>
      <sz val="12"/>
      <color theme="0"/>
      <name val="Calibri"/>
      <family val="2"/>
    </font>
    <font>
      <b/>
      <sz val="10"/>
      <color theme="0"/>
      <name val="Calibri"/>
      <family val="2"/>
    </font>
    <font>
      <i/>
      <sz val="11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3" tint="-0.4999699890613556"/>
      <name val="Calibri"/>
      <family val="2"/>
    </font>
    <font>
      <b/>
      <sz val="12"/>
      <color theme="3" tint="-0.4999699890613556"/>
      <name val="Calibri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Calibri"/>
      <family val="2"/>
    </font>
    <font>
      <sz val="36"/>
      <color theme="0"/>
      <name val="Arial"/>
      <family val="2"/>
    </font>
    <font>
      <sz val="12"/>
      <color theme="0"/>
      <name val="Arial"/>
      <family val="2"/>
    </font>
    <font>
      <sz val="14"/>
      <color theme="3" tint="-0.4999699890613556"/>
      <name val="Calibri"/>
      <family val="2"/>
    </font>
    <font>
      <sz val="40"/>
      <color rgb="FF008000"/>
      <name val="Calibri"/>
      <family val="2"/>
    </font>
    <font>
      <sz val="4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218326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66"/>
      </left>
      <right/>
      <top style="thin">
        <color rgb="FF000066"/>
      </top>
      <bottom style="thin">
        <color rgb="FF000066"/>
      </bottom>
    </border>
    <border>
      <left/>
      <right/>
      <top style="thin">
        <color rgb="FF000066"/>
      </top>
      <bottom style="thin">
        <color rgb="FF000066"/>
      </bottom>
    </border>
    <border>
      <left style="thin">
        <color rgb="FF000066"/>
      </left>
      <right style="dashed">
        <color rgb="FF000066"/>
      </right>
      <top style="thin">
        <color rgb="FF000066"/>
      </top>
      <bottom style="thin">
        <color rgb="FF000066"/>
      </bottom>
    </border>
    <border>
      <left style="dashed">
        <color rgb="FF000066"/>
      </left>
      <right style="thin">
        <color rgb="FF000066"/>
      </right>
      <top style="thin">
        <color rgb="FF000066"/>
      </top>
      <bottom style="thin">
        <color rgb="FF000066"/>
      </bottom>
    </border>
    <border>
      <left/>
      <right style="thin">
        <color rgb="FF000066"/>
      </right>
      <top style="thin">
        <color rgb="FF000066"/>
      </top>
      <bottom style="thin">
        <color rgb="FF00006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28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0" fillId="31" borderId="7" applyNumberFormat="0" applyFont="0" applyAlignment="0" applyProtection="0"/>
    <xf numFmtId="0" fontId="85" fillId="32" borderId="0" applyNumberFormat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3" fontId="91" fillId="0" borderId="10" xfId="0" applyNumberFormat="1" applyFont="1" applyFill="1" applyBorder="1" applyAlignment="1" applyProtection="1">
      <alignment/>
      <protection locked="0"/>
    </xf>
    <xf numFmtId="176" fontId="91" fillId="0" borderId="11" xfId="0" applyNumberFormat="1" applyFont="1" applyFill="1" applyBorder="1" applyAlignment="1" applyProtection="1">
      <alignment/>
      <protection locked="0"/>
    </xf>
    <xf numFmtId="176" fontId="91" fillId="0" borderId="12" xfId="0" applyNumberFormat="1" applyFont="1" applyFill="1" applyBorder="1" applyAlignment="1" applyProtection="1">
      <alignment/>
      <protection locked="0"/>
    </xf>
    <xf numFmtId="20" fontId="91" fillId="0" borderId="13" xfId="0" applyNumberFormat="1" applyFont="1" applyFill="1" applyBorder="1" applyAlignment="1" applyProtection="1">
      <alignment horizontal="center"/>
      <protection locked="0"/>
    </xf>
    <xf numFmtId="20" fontId="91" fillId="0" borderId="14" xfId="0" applyNumberFormat="1" applyFont="1" applyFill="1" applyBorder="1" applyAlignment="1" applyProtection="1">
      <alignment horizontal="center"/>
      <protection locked="0"/>
    </xf>
    <xf numFmtId="175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>
      <alignment/>
      <protection locked="0"/>
    </xf>
    <xf numFmtId="20" fontId="0" fillId="0" borderId="0" xfId="0" applyNumberFormat="1" applyFont="1" applyFill="1" applyBorder="1" applyAlignment="1" applyProtection="1">
      <alignment horizontal="center"/>
      <protection locked="0"/>
    </xf>
    <xf numFmtId="20" fontId="0" fillId="0" borderId="0" xfId="0" applyNumberFormat="1" applyFont="1" applyFill="1" applyBorder="1" applyAlignment="1">
      <alignment/>
    </xf>
    <xf numFmtId="0" fontId="92" fillId="0" borderId="0" xfId="0" applyFont="1" applyFill="1" applyAlignment="1">
      <alignment/>
    </xf>
    <xf numFmtId="0" fontId="93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/>
    </xf>
    <xf numFmtId="172" fontId="94" fillId="0" borderId="0" xfId="0" applyNumberFormat="1" applyFont="1" applyFill="1" applyBorder="1" applyAlignment="1">
      <alignment horizontal="left"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76" fontId="91" fillId="0" borderId="15" xfId="0" applyNumberFormat="1" applyFont="1" applyFill="1" applyBorder="1" applyAlignment="1" applyProtection="1">
      <alignment/>
      <protection locked="0"/>
    </xf>
    <xf numFmtId="176" fontId="91" fillId="0" borderId="13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97" fillId="34" borderId="11" xfId="0" applyFont="1" applyFill="1" applyBorder="1" applyAlignment="1">
      <alignment horizontal="center" vertical="center"/>
    </xf>
    <xf numFmtId="0" fontId="97" fillId="34" borderId="16" xfId="0" applyFont="1" applyFill="1" applyBorder="1" applyAlignment="1">
      <alignment horizontal="center" vertical="center"/>
    </xf>
    <xf numFmtId="0" fontId="97" fillId="34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2" fontId="4" fillId="33" borderId="0" xfId="0" applyNumberFormat="1" applyFont="1" applyFill="1" applyBorder="1" applyAlignment="1">
      <alignment horizontal="left" vertical="center" indent="1"/>
    </xf>
    <xf numFmtId="183" fontId="4" fillId="33" borderId="11" xfId="0" applyNumberFormat="1" applyFont="1" applyFill="1" applyBorder="1" applyAlignment="1">
      <alignment horizontal="left" vertical="center" indent="1"/>
    </xf>
    <xf numFmtId="14" fontId="4" fillId="0" borderId="12" xfId="0" applyNumberFormat="1" applyFont="1" applyBorder="1" applyAlignment="1">
      <alignment horizontal="left" vertical="center"/>
    </xf>
    <xf numFmtId="0" fontId="4" fillId="34" borderId="0" xfId="0" applyFont="1" applyFill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98" fillId="34" borderId="11" xfId="0" applyFont="1" applyFill="1" applyBorder="1" applyAlignment="1">
      <alignment horizontal="center" vertical="center"/>
    </xf>
    <xf numFmtId="0" fontId="98" fillId="34" borderId="16" xfId="0" applyFont="1" applyFill="1" applyBorder="1" applyAlignment="1">
      <alignment horizontal="center" vertical="center"/>
    </xf>
    <xf numFmtId="0" fontId="98" fillId="34" borderId="12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99" fillId="0" borderId="0" xfId="0" applyFont="1" applyBorder="1" applyAlignment="1">
      <alignment/>
    </xf>
    <xf numFmtId="0" fontId="101" fillId="0" borderId="0" xfId="0" applyFont="1" applyBorder="1" applyAlignment="1">
      <alignment horizontal="center"/>
    </xf>
    <xf numFmtId="172" fontId="99" fillId="0" borderId="0" xfId="0" applyNumberFormat="1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102" fillId="0" borderId="0" xfId="0" applyFont="1" applyAlignment="1">
      <alignment/>
    </xf>
    <xf numFmtId="0" fontId="99" fillId="0" borderId="0" xfId="0" applyFont="1" applyFill="1" applyAlignment="1">
      <alignment/>
    </xf>
    <xf numFmtId="0" fontId="0" fillId="0" borderId="0" xfId="0" applyFill="1" applyAlignment="1">
      <alignment/>
    </xf>
    <xf numFmtId="0" fontId="100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/>
    </xf>
    <xf numFmtId="0" fontId="101" fillId="0" borderId="0" xfId="0" applyFont="1" applyFill="1" applyBorder="1" applyAlignment="1">
      <alignment horizontal="center"/>
    </xf>
    <xf numFmtId="172" fontId="99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3" fillId="35" borderId="17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 wrapText="1"/>
    </xf>
    <xf numFmtId="187" fontId="12" fillId="35" borderId="17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187" fontId="2" fillId="0" borderId="0" xfId="0" applyNumberFormat="1" applyFont="1" applyFill="1" applyAlignment="1">
      <alignment horizontal="center"/>
    </xf>
    <xf numFmtId="187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187" fontId="11" fillId="0" borderId="0" xfId="0" applyNumberFormat="1" applyFont="1" applyFill="1" applyAlignment="1">
      <alignment horizontal="left"/>
    </xf>
    <xf numFmtId="187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2" fillId="4" borderId="17" xfId="0" applyFont="1" applyFill="1" applyBorder="1" applyAlignment="1">
      <alignment horizontal="center" vertical="top" wrapText="1"/>
    </xf>
    <xf numFmtId="188" fontId="2" fillId="0" borderId="17" xfId="0" applyNumberFormat="1" applyFont="1" applyFill="1" applyBorder="1" applyAlignment="1">
      <alignment horizontal="center" vertical="top" wrapText="1"/>
    </xf>
    <xf numFmtId="187" fontId="2" fillId="0" borderId="12" xfId="0" applyNumberFormat="1" applyFont="1" applyFill="1" applyBorder="1" applyAlignment="1" applyProtection="1">
      <alignment horizontal="center" vertical="top" wrapText="1"/>
      <protection locked="0"/>
    </xf>
    <xf numFmtId="189" fontId="103" fillId="0" borderId="17" xfId="0" applyNumberFormat="1" applyFont="1" applyFill="1" applyBorder="1" applyAlignment="1" applyProtection="1">
      <alignment horizontal="right" vertical="top" wrapText="1"/>
      <protection locked="0"/>
    </xf>
    <xf numFmtId="0" fontId="103" fillId="0" borderId="17" xfId="0" applyFont="1" applyFill="1" applyBorder="1" applyAlignment="1" applyProtection="1">
      <alignment horizontal="center" vertical="top" wrapText="1"/>
      <protection locked="0"/>
    </xf>
    <xf numFmtId="187" fontId="103" fillId="0" borderId="11" xfId="0" applyNumberFormat="1" applyFont="1" applyFill="1" applyBorder="1" applyAlignment="1" applyProtection="1">
      <alignment horizontal="left" vertical="top" wrapText="1"/>
      <protection locked="0"/>
    </xf>
    <xf numFmtId="187" fontId="103" fillId="0" borderId="11" xfId="0" applyNumberFormat="1" applyFont="1" applyFill="1" applyBorder="1" applyAlignment="1" applyProtection="1">
      <alignment horizontal="left"/>
      <protection locked="0"/>
    </xf>
    <xf numFmtId="0" fontId="104" fillId="0" borderId="17" xfId="0" applyFont="1" applyFill="1" applyBorder="1" applyAlignment="1" applyProtection="1">
      <alignment horizontal="center" vertical="top" wrapText="1"/>
      <protection locked="0"/>
    </xf>
    <xf numFmtId="187" fontId="105" fillId="0" borderId="11" xfId="0" applyNumberFormat="1" applyFont="1" applyFill="1" applyBorder="1" applyAlignment="1" applyProtection="1">
      <alignment horizontal="left" vertical="top" wrapText="1"/>
      <protection locked="0"/>
    </xf>
    <xf numFmtId="0" fontId="106" fillId="0" borderId="17" xfId="0" applyFont="1" applyFill="1" applyBorder="1" applyAlignment="1" applyProtection="1">
      <alignment horizontal="center" vertical="top" wrapText="1"/>
      <protection locked="0"/>
    </xf>
    <xf numFmtId="187" fontId="2" fillId="0" borderId="12" xfId="0" applyNumberFormat="1" applyFont="1" applyFill="1" applyBorder="1" applyAlignment="1" applyProtection="1">
      <alignment horizontal="center"/>
      <protection locked="0"/>
    </xf>
    <xf numFmtId="189" fontId="103" fillId="0" borderId="17" xfId="0" applyNumberFormat="1" applyFont="1" applyFill="1" applyBorder="1" applyAlignment="1" applyProtection="1">
      <alignment horizontal="right"/>
      <protection locked="0"/>
    </xf>
    <xf numFmtId="0" fontId="107" fillId="0" borderId="17" xfId="0" applyFont="1" applyBorder="1" applyAlignment="1" applyProtection="1">
      <alignment horizontal="left" wrapText="1"/>
      <protection locked="0"/>
    </xf>
    <xf numFmtId="0" fontId="108" fillId="0" borderId="17" xfId="0" applyFont="1" applyBorder="1" applyAlignment="1" applyProtection="1">
      <alignment horizontal="left" vertical="top" wrapText="1"/>
      <protection locked="0"/>
    </xf>
    <xf numFmtId="0" fontId="107" fillId="4" borderId="17" xfId="0" applyFont="1" applyFill="1" applyBorder="1" applyAlignment="1">
      <alignment horizontal="left" vertical="top" wrapText="1"/>
    </xf>
    <xf numFmtId="0" fontId="107" fillId="0" borderId="17" xfId="0" applyFont="1" applyBorder="1" applyAlignment="1" applyProtection="1">
      <alignment horizontal="left" vertical="top" wrapText="1"/>
      <protection locked="0"/>
    </xf>
    <xf numFmtId="0" fontId="16" fillId="4" borderId="17" xfId="0" applyFont="1" applyFill="1" applyBorder="1" applyAlignment="1">
      <alignment horizontal="left" vertical="top" wrapText="1"/>
    </xf>
    <xf numFmtId="187" fontId="2" fillId="0" borderId="19" xfId="0" applyNumberFormat="1" applyFont="1" applyFill="1" applyBorder="1" applyAlignment="1">
      <alignment horizontal="center" wrapText="1"/>
    </xf>
    <xf numFmtId="187" fontId="2" fillId="0" borderId="20" xfId="0" applyNumberFormat="1" applyFont="1" applyFill="1" applyBorder="1" applyAlignment="1">
      <alignment horizontal="center" vertical="top" wrapText="1"/>
    </xf>
    <xf numFmtId="187" fontId="2" fillId="0" borderId="21" xfId="0" applyNumberFormat="1" applyFont="1" applyFill="1" applyBorder="1" applyAlignment="1">
      <alignment horizontal="center" vertical="top" wrapText="1"/>
    </xf>
    <xf numFmtId="187" fontId="2" fillId="34" borderId="17" xfId="0" applyNumberFormat="1" applyFont="1" applyFill="1" applyBorder="1" applyAlignment="1">
      <alignment horizontal="center" vertical="top" wrapText="1"/>
    </xf>
    <xf numFmtId="189" fontId="2" fillId="36" borderId="17" xfId="0" applyNumberFormat="1" applyFont="1" applyFill="1" applyBorder="1" applyAlignment="1">
      <alignment horizontal="center" vertical="top" wrapText="1"/>
    </xf>
    <xf numFmtId="0" fontId="2" fillId="37" borderId="17" xfId="0" applyFont="1" applyFill="1" applyBorder="1" applyAlignment="1">
      <alignment horizontal="center" vertical="top" wrapText="1"/>
    </xf>
    <xf numFmtId="0" fontId="2" fillId="19" borderId="17" xfId="0" applyFont="1" applyFill="1" applyBorder="1" applyAlignment="1">
      <alignment horizontal="center" vertical="top" wrapText="1"/>
    </xf>
    <xf numFmtId="0" fontId="109" fillId="38" borderId="17" xfId="0" applyFont="1" applyFill="1" applyBorder="1" applyAlignment="1">
      <alignment horizontal="center" vertical="top" wrapText="1"/>
    </xf>
    <xf numFmtId="0" fontId="91" fillId="17" borderId="17" xfId="0" applyFont="1" applyFill="1" applyBorder="1" applyAlignment="1">
      <alignment horizontal="center" vertical="top" wrapText="1"/>
    </xf>
    <xf numFmtId="0" fontId="91" fillId="39" borderId="17" xfId="0" applyFont="1" applyFill="1" applyBorder="1" applyAlignment="1">
      <alignment horizontal="center" vertical="top" wrapText="1"/>
    </xf>
    <xf numFmtId="0" fontId="2" fillId="40" borderId="17" xfId="0" applyFont="1" applyFill="1" applyBorder="1" applyAlignment="1">
      <alignment horizontal="center" vertical="top" wrapText="1"/>
    </xf>
    <xf numFmtId="0" fontId="2" fillId="11" borderId="17" xfId="0" applyFont="1" applyFill="1" applyBorder="1" applyAlignment="1">
      <alignment horizontal="center" vertical="top" wrapText="1"/>
    </xf>
    <xf numFmtId="0" fontId="2" fillId="16" borderId="17" xfId="0" applyFont="1" applyFill="1" applyBorder="1" applyAlignment="1" applyProtection="1">
      <alignment horizontal="center" vertical="top" wrapText="1"/>
      <protection locked="0"/>
    </xf>
    <xf numFmtId="187" fontId="2" fillId="0" borderId="17" xfId="0" applyNumberFormat="1" applyFont="1" applyFill="1" applyBorder="1" applyAlignment="1">
      <alignment horizontal="left" vertical="top" wrapText="1"/>
    </xf>
    <xf numFmtId="0" fontId="110" fillId="34" borderId="0" xfId="0" applyFont="1" applyFill="1" applyAlignment="1">
      <alignment/>
    </xf>
    <xf numFmtId="0" fontId="111" fillId="34" borderId="0" xfId="0" applyFont="1" applyFill="1" applyAlignment="1">
      <alignment/>
    </xf>
    <xf numFmtId="0" fontId="110" fillId="34" borderId="0" xfId="0" applyFont="1" applyFill="1" applyAlignment="1" quotePrefix="1">
      <alignment/>
    </xf>
    <xf numFmtId="0" fontId="112" fillId="34" borderId="0" xfId="0" applyFont="1" applyFill="1" applyAlignment="1" quotePrefix="1">
      <alignment/>
    </xf>
    <xf numFmtId="0" fontId="16" fillId="0" borderId="17" xfId="0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13" fillId="34" borderId="0" xfId="0" applyFont="1" applyFill="1" applyAlignment="1">
      <alignment/>
    </xf>
    <xf numFmtId="0" fontId="7" fillId="41" borderId="0" xfId="0" applyFont="1" applyFill="1" applyAlignment="1">
      <alignment vertical="center"/>
    </xf>
    <xf numFmtId="0" fontId="114" fillId="41" borderId="17" xfId="0" applyFont="1" applyFill="1" applyBorder="1" applyAlignment="1">
      <alignment horizontal="center" vertical="center"/>
    </xf>
    <xf numFmtId="0" fontId="114" fillId="41" borderId="17" xfId="0" applyFont="1" applyFill="1" applyBorder="1" applyAlignment="1">
      <alignment horizontal="center" vertical="center" wrapText="1"/>
    </xf>
    <xf numFmtId="0" fontId="114" fillId="41" borderId="14" xfId="0" applyFont="1" applyFill="1" applyBorder="1" applyAlignment="1">
      <alignment horizontal="center" vertical="center" wrapText="1"/>
    </xf>
    <xf numFmtId="20" fontId="94" fillId="4" borderId="14" xfId="0" applyNumberFormat="1" applyFont="1" applyFill="1" applyBorder="1" applyAlignment="1">
      <alignment/>
    </xf>
    <xf numFmtId="177" fontId="94" fillId="4" borderId="14" xfId="0" applyNumberFormat="1" applyFont="1" applyFill="1" applyBorder="1" applyAlignment="1">
      <alignment/>
    </xf>
    <xf numFmtId="173" fontId="94" fillId="4" borderId="14" xfId="0" applyNumberFormat="1" applyFont="1" applyFill="1" applyBorder="1" applyAlignment="1">
      <alignment/>
    </xf>
    <xf numFmtId="0" fontId="17" fillId="4" borderId="11" xfId="0" applyFont="1" applyFill="1" applyBorder="1" applyAlignment="1">
      <alignment horizontal="right"/>
    </xf>
    <xf numFmtId="172" fontId="17" fillId="4" borderId="16" xfId="0" applyNumberFormat="1" applyFont="1" applyFill="1" applyBorder="1" applyAlignment="1">
      <alignment horizontal="center"/>
    </xf>
    <xf numFmtId="0" fontId="115" fillId="4" borderId="22" xfId="0" applyFont="1" applyFill="1" applyBorder="1" applyAlignment="1">
      <alignment horizontal="center"/>
    </xf>
    <xf numFmtId="0" fontId="115" fillId="4" borderId="19" xfId="0" applyFont="1" applyFill="1" applyBorder="1" applyAlignment="1">
      <alignment horizontal="centerContinuous"/>
    </xf>
    <xf numFmtId="0" fontId="115" fillId="4" borderId="15" xfId="0" applyFont="1" applyFill="1" applyBorder="1" applyAlignment="1">
      <alignment horizontal="centerContinuous"/>
    </xf>
    <xf numFmtId="0" fontId="115" fillId="4" borderId="14" xfId="0" applyFont="1" applyFill="1" applyBorder="1" applyAlignment="1">
      <alignment horizontal="center"/>
    </xf>
    <xf numFmtId="0" fontId="115" fillId="4" borderId="21" xfId="0" applyFont="1" applyFill="1" applyBorder="1" applyAlignment="1">
      <alignment horizontal="center"/>
    </xf>
    <xf numFmtId="0" fontId="115" fillId="4" borderId="13" xfId="0" applyFont="1" applyFill="1" applyBorder="1" applyAlignment="1">
      <alignment horizontal="center"/>
    </xf>
    <xf numFmtId="174" fontId="115" fillId="4" borderId="14" xfId="0" applyNumberFormat="1" applyFont="1" applyFill="1" applyBorder="1" applyAlignment="1">
      <alignment horizontal="center"/>
    </xf>
    <xf numFmtId="174" fontId="115" fillId="4" borderId="22" xfId="0" applyNumberFormat="1" applyFont="1" applyFill="1" applyBorder="1" applyAlignment="1">
      <alignment horizontal="center"/>
    </xf>
    <xf numFmtId="173" fontId="94" fillId="4" borderId="18" xfId="0" applyNumberFormat="1" applyFont="1" applyFill="1" applyBorder="1" applyAlignment="1">
      <alignment/>
    </xf>
    <xf numFmtId="175" fontId="0" fillId="4" borderId="11" xfId="0" applyNumberFormat="1" applyFont="1" applyFill="1" applyBorder="1" applyAlignment="1">
      <alignment/>
    </xf>
    <xf numFmtId="175" fontId="0" fillId="4" borderId="17" xfId="0" applyNumberFormat="1" applyFont="1" applyFill="1" applyBorder="1" applyAlignment="1">
      <alignment/>
    </xf>
    <xf numFmtId="176" fontId="0" fillId="4" borderId="16" xfId="0" applyNumberFormat="1" applyFont="1" applyFill="1" applyBorder="1" applyAlignment="1" applyProtection="1">
      <alignment/>
      <protection locked="0"/>
    </xf>
    <xf numFmtId="20" fontId="0" fillId="4" borderId="16" xfId="0" applyNumberFormat="1" applyFont="1" applyFill="1" applyBorder="1" applyAlignment="1" applyProtection="1">
      <alignment horizontal="center"/>
      <protection locked="0"/>
    </xf>
    <xf numFmtId="20" fontId="0" fillId="4" borderId="16" xfId="0" applyNumberFormat="1" applyFont="1" applyFill="1" applyBorder="1" applyAlignment="1">
      <alignment/>
    </xf>
    <xf numFmtId="0" fontId="94" fillId="4" borderId="16" xfId="0" applyFont="1" applyFill="1" applyBorder="1" applyAlignment="1">
      <alignment horizontal="right"/>
    </xf>
    <xf numFmtId="173" fontId="0" fillId="4" borderId="10" xfId="0" applyNumberFormat="1" applyFont="1" applyFill="1" applyBorder="1" applyAlignment="1" applyProtection="1">
      <alignment/>
      <protection/>
    </xf>
    <xf numFmtId="173" fontId="91" fillId="4" borderId="10" xfId="0" applyNumberFormat="1" applyFont="1" applyFill="1" applyBorder="1" applyAlignment="1" applyProtection="1">
      <alignment/>
      <protection/>
    </xf>
    <xf numFmtId="0" fontId="91" fillId="4" borderId="16" xfId="0" applyFont="1" applyFill="1" applyBorder="1" applyAlignment="1">
      <alignment/>
    </xf>
    <xf numFmtId="0" fontId="116" fillId="4" borderId="16" xfId="0" applyFont="1" applyFill="1" applyBorder="1" applyAlignment="1">
      <alignment/>
    </xf>
    <xf numFmtId="0" fontId="0" fillId="4" borderId="16" xfId="0" applyFont="1" applyFill="1" applyBorder="1" applyAlignment="1">
      <alignment horizontal="center"/>
    </xf>
    <xf numFmtId="0" fontId="0" fillId="4" borderId="16" xfId="0" applyFont="1" applyFill="1" applyBorder="1" applyAlignment="1">
      <alignment/>
    </xf>
    <xf numFmtId="0" fontId="94" fillId="4" borderId="11" xfId="0" applyFont="1" applyFill="1" applyBorder="1" applyAlignment="1">
      <alignment horizontal="right"/>
    </xf>
    <xf numFmtId="0" fontId="0" fillId="4" borderId="11" xfId="0" applyFont="1" applyFill="1" applyBorder="1" applyAlignment="1">
      <alignment/>
    </xf>
    <xf numFmtId="0" fontId="115" fillId="4" borderId="19" xfId="0" applyFont="1" applyFill="1" applyBorder="1" applyAlignment="1">
      <alignment horizontal="center"/>
    </xf>
    <xf numFmtId="0" fontId="115" fillId="4" borderId="15" xfId="0" applyFont="1" applyFill="1" applyBorder="1" applyAlignment="1">
      <alignment horizontal="center"/>
    </xf>
    <xf numFmtId="172" fontId="94" fillId="4" borderId="16" xfId="0" applyNumberFormat="1" applyFont="1" applyFill="1" applyBorder="1" applyAlignment="1">
      <alignment horizontal="center"/>
    </xf>
    <xf numFmtId="175" fontId="87" fillId="4" borderId="11" xfId="0" applyNumberFormat="1" applyFont="1" applyFill="1" applyBorder="1" applyAlignment="1">
      <alignment/>
    </xf>
    <xf numFmtId="175" fontId="87" fillId="4" borderId="17" xfId="0" applyNumberFormat="1" applyFont="1" applyFill="1" applyBorder="1" applyAlignment="1">
      <alignment/>
    </xf>
    <xf numFmtId="0" fontId="114" fillId="41" borderId="22" xfId="0" applyFont="1" applyFill="1" applyBorder="1" applyAlignment="1">
      <alignment horizontal="center" vertical="center" wrapText="1"/>
    </xf>
    <xf numFmtId="185" fontId="117" fillId="34" borderId="23" xfId="0" applyNumberFormat="1" applyFont="1" applyFill="1" applyBorder="1" applyAlignment="1">
      <alignment/>
    </xf>
    <xf numFmtId="184" fontId="117" fillId="34" borderId="24" xfId="0" applyNumberFormat="1" applyFont="1" applyFill="1" applyBorder="1" applyAlignment="1">
      <alignment horizontal="center"/>
    </xf>
    <xf numFmtId="184" fontId="117" fillId="0" borderId="25" xfId="0" applyNumberFormat="1" applyFont="1" applyBorder="1" applyAlignment="1">
      <alignment horizontal="center"/>
    </xf>
    <xf numFmtId="0" fontId="117" fillId="0" borderId="26" xfId="0" applyFont="1" applyBorder="1" applyAlignment="1">
      <alignment horizontal="center"/>
    </xf>
    <xf numFmtId="184" fontId="117" fillId="0" borderId="25" xfId="0" applyNumberFormat="1" applyFont="1" applyFill="1" applyBorder="1" applyAlignment="1" applyProtection="1">
      <alignment horizontal="center"/>
      <protection locked="0"/>
    </xf>
    <xf numFmtId="0" fontId="117" fillId="0" borderId="26" xfId="0" applyFont="1" applyFill="1" applyBorder="1" applyAlignment="1" applyProtection="1">
      <alignment horizontal="center"/>
      <protection locked="0"/>
    </xf>
    <xf numFmtId="184" fontId="117" fillId="34" borderId="27" xfId="0" applyNumberFormat="1" applyFont="1" applyFill="1" applyBorder="1" applyAlignment="1">
      <alignment horizontal="center"/>
    </xf>
    <xf numFmtId="184" fontId="117" fillId="0" borderId="25" xfId="0" applyNumberFormat="1" applyFont="1" applyFill="1" applyBorder="1" applyAlignment="1">
      <alignment horizontal="center"/>
    </xf>
    <xf numFmtId="0" fontId="117" fillId="0" borderId="26" xfId="0" applyFont="1" applyFill="1" applyBorder="1" applyAlignment="1">
      <alignment horizontal="center"/>
    </xf>
    <xf numFmtId="184" fontId="117" fillId="34" borderId="25" xfId="0" applyNumberFormat="1" applyFont="1" applyFill="1" applyBorder="1" applyAlignment="1" applyProtection="1">
      <alignment horizontal="center"/>
      <protection locked="0"/>
    </xf>
    <xf numFmtId="0" fontId="117" fillId="34" borderId="26" xfId="0" applyFont="1" applyFill="1" applyBorder="1" applyAlignment="1" applyProtection="1">
      <alignment horizontal="center"/>
      <protection locked="0"/>
    </xf>
    <xf numFmtId="185" fontId="118" fillId="34" borderId="23" xfId="0" applyNumberFormat="1" applyFont="1" applyFill="1" applyBorder="1" applyAlignment="1">
      <alignment/>
    </xf>
    <xf numFmtId="184" fontId="118" fillId="34" borderId="24" xfId="0" applyNumberFormat="1" applyFont="1" applyFill="1" applyBorder="1" applyAlignment="1">
      <alignment horizontal="center"/>
    </xf>
    <xf numFmtId="184" fontId="118" fillId="34" borderId="27" xfId="0" applyNumberFormat="1" applyFont="1" applyFill="1" applyBorder="1" applyAlignment="1">
      <alignment horizontal="center"/>
    </xf>
    <xf numFmtId="0" fontId="115" fillId="4" borderId="19" xfId="0" applyFont="1" applyFill="1" applyBorder="1" applyAlignment="1">
      <alignment horizontal="center"/>
    </xf>
    <xf numFmtId="0" fontId="115" fillId="4" borderId="15" xfId="0" applyFont="1" applyFill="1" applyBorder="1" applyAlignment="1">
      <alignment horizontal="center"/>
    </xf>
    <xf numFmtId="0" fontId="119" fillId="4" borderId="20" xfId="0" applyFont="1" applyFill="1" applyBorder="1" applyAlignment="1">
      <alignment horizontal="center"/>
    </xf>
    <xf numFmtId="0" fontId="119" fillId="4" borderId="28" xfId="0" applyFont="1" applyFill="1" applyBorder="1" applyAlignment="1">
      <alignment horizontal="center"/>
    </xf>
    <xf numFmtId="0" fontId="119" fillId="4" borderId="21" xfId="0" applyFont="1" applyFill="1" applyBorder="1" applyAlignment="1">
      <alignment horizontal="center"/>
    </xf>
    <xf numFmtId="0" fontId="119" fillId="4" borderId="13" xfId="0" applyFont="1" applyFill="1" applyBorder="1" applyAlignment="1">
      <alignment horizontal="center"/>
    </xf>
    <xf numFmtId="0" fontId="115" fillId="4" borderId="19" xfId="0" applyFont="1" applyFill="1" applyBorder="1" applyAlignment="1">
      <alignment horizontal="center" vertical="top"/>
    </xf>
    <xf numFmtId="0" fontId="0" fillId="4" borderId="15" xfId="0" applyFont="1" applyFill="1" applyBorder="1" applyAlignment="1">
      <alignment horizontal="center" vertical="top"/>
    </xf>
    <xf numFmtId="0" fontId="0" fillId="4" borderId="21" xfId="0" applyFont="1" applyFill="1" applyBorder="1" applyAlignment="1">
      <alignment horizontal="center" vertical="top"/>
    </xf>
    <xf numFmtId="0" fontId="0" fillId="4" borderId="13" xfId="0" applyFont="1" applyFill="1" applyBorder="1" applyAlignment="1">
      <alignment horizontal="center" vertical="top"/>
    </xf>
    <xf numFmtId="20" fontId="94" fillId="4" borderId="11" xfId="0" applyNumberFormat="1" applyFont="1" applyFill="1" applyBorder="1" applyAlignment="1">
      <alignment horizontal="right"/>
    </xf>
    <xf numFmtId="20" fontId="94" fillId="4" borderId="16" xfId="0" applyNumberFormat="1" applyFont="1" applyFill="1" applyBorder="1" applyAlignment="1">
      <alignment horizontal="right"/>
    </xf>
    <xf numFmtId="20" fontId="94" fillId="4" borderId="29" xfId="0" applyNumberFormat="1" applyFont="1" applyFill="1" applyBorder="1" applyAlignment="1">
      <alignment horizontal="right"/>
    </xf>
    <xf numFmtId="172" fontId="120" fillId="34" borderId="11" xfId="0" applyNumberFormat="1" applyFont="1" applyFill="1" applyBorder="1" applyAlignment="1" applyProtection="1">
      <alignment horizontal="left"/>
      <protection locked="0"/>
    </xf>
    <xf numFmtId="0" fontId="0" fillId="34" borderId="16" xfId="0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4" borderId="15" xfId="0" applyFont="1" applyFill="1" applyBorder="1" applyAlignment="1">
      <alignment horizontal="center"/>
    </xf>
    <xf numFmtId="187" fontId="2" fillId="0" borderId="11" xfId="0" applyNumberFormat="1" applyFont="1" applyFill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187" fontId="2" fillId="35" borderId="11" xfId="0" applyNumberFormat="1" applyFont="1" applyFill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21" fillId="0" borderId="0" xfId="0" applyFont="1" applyBorder="1" applyAlignment="1">
      <alignment vertical="top" wrapText="1"/>
    </xf>
    <xf numFmtId="0" fontId="121" fillId="0" borderId="28" xfId="0" applyFont="1" applyBorder="1" applyAlignment="1">
      <alignment vertical="top" wrapText="1"/>
    </xf>
    <xf numFmtId="0" fontId="14" fillId="0" borderId="30" xfId="0" applyFont="1" applyBorder="1" applyAlignment="1">
      <alignment horizontal="right" wrapText="1"/>
    </xf>
    <xf numFmtId="0" fontId="121" fillId="0" borderId="30" xfId="0" applyFont="1" applyBorder="1" applyAlignment="1">
      <alignment wrapText="1"/>
    </xf>
    <xf numFmtId="0" fontId="121" fillId="0" borderId="15" xfId="0" applyFont="1" applyBorder="1" applyAlignment="1">
      <alignment wrapText="1"/>
    </xf>
    <xf numFmtId="0" fontId="16" fillId="0" borderId="0" xfId="0" applyFont="1" applyBorder="1" applyAlignment="1">
      <alignment horizontal="right" vertical="top" wrapText="1"/>
    </xf>
    <xf numFmtId="0" fontId="16" fillId="0" borderId="0" xfId="0" applyFont="1" applyBorder="1" applyAlignment="1" applyProtection="1">
      <alignment horizontal="right" vertical="top" wrapText="1"/>
      <protection locked="0"/>
    </xf>
    <xf numFmtId="0" fontId="121" fillId="0" borderId="0" xfId="0" applyFont="1" applyBorder="1" applyAlignment="1" applyProtection="1">
      <alignment vertical="top" wrapText="1"/>
      <protection locked="0"/>
    </xf>
    <xf numFmtId="0" fontId="121" fillId="0" borderId="28" xfId="0" applyFont="1" applyBorder="1" applyAlignment="1" applyProtection="1">
      <alignment vertical="top" wrapText="1"/>
      <protection locked="0"/>
    </xf>
    <xf numFmtId="0" fontId="16" fillId="0" borderId="31" xfId="0" applyFont="1" applyBorder="1" applyAlignment="1" applyProtection="1">
      <alignment horizontal="right" vertical="top" wrapText="1"/>
      <protection locked="0"/>
    </xf>
    <xf numFmtId="0" fontId="121" fillId="0" borderId="31" xfId="0" applyFont="1" applyBorder="1" applyAlignment="1" applyProtection="1">
      <alignment vertical="top" wrapText="1"/>
      <protection locked="0"/>
    </xf>
    <xf numFmtId="0" fontId="121" fillId="0" borderId="13" xfId="0" applyFont="1" applyBorder="1" applyAlignment="1" applyProtection="1">
      <alignment vertical="top" wrapText="1"/>
      <protection locked="0"/>
    </xf>
    <xf numFmtId="0" fontId="122" fillId="41" borderId="11" xfId="0" applyFont="1" applyFill="1" applyBorder="1" applyAlignment="1" quotePrefix="1">
      <alignment horizontal="center" vertical="center"/>
    </xf>
    <xf numFmtId="0" fontId="123" fillId="41" borderId="16" xfId="0" applyFont="1" applyFill="1" applyBorder="1" applyAlignment="1">
      <alignment vertical="center"/>
    </xf>
    <xf numFmtId="0" fontId="123" fillId="41" borderId="12" xfId="0" applyFont="1" applyFill="1" applyBorder="1" applyAlignment="1">
      <alignment vertical="center"/>
    </xf>
    <xf numFmtId="0" fontId="114" fillId="41" borderId="11" xfId="0" applyFont="1" applyFill="1" applyBorder="1" applyAlignment="1">
      <alignment horizontal="center" vertical="center"/>
    </xf>
    <xf numFmtId="0" fontId="114" fillId="41" borderId="16" xfId="0" applyFont="1" applyFill="1" applyBorder="1" applyAlignment="1">
      <alignment horizontal="center" vertical="center"/>
    </xf>
    <xf numFmtId="0" fontId="114" fillId="41" borderId="12" xfId="0" applyFont="1" applyFill="1" applyBorder="1" applyAlignment="1">
      <alignment horizontal="center" vertical="center"/>
    </xf>
    <xf numFmtId="0" fontId="114" fillId="41" borderId="19" xfId="0" applyFont="1" applyFill="1" applyBorder="1" applyAlignment="1">
      <alignment horizontal="center" vertical="center"/>
    </xf>
    <xf numFmtId="0" fontId="114" fillId="41" borderId="30" xfId="0" applyFont="1" applyFill="1" applyBorder="1" applyAlignment="1">
      <alignment horizontal="center" vertical="center"/>
    </xf>
    <xf numFmtId="0" fontId="114" fillId="41" borderId="15" xfId="0" applyFont="1" applyFill="1" applyBorder="1" applyAlignment="1">
      <alignment horizontal="center" vertical="center"/>
    </xf>
    <xf numFmtId="183" fontId="114" fillId="41" borderId="11" xfId="0" applyNumberFormat="1" applyFont="1" applyFill="1" applyBorder="1" applyAlignment="1">
      <alignment horizontal="center" vertical="center"/>
    </xf>
    <xf numFmtId="172" fontId="124" fillId="0" borderId="0" xfId="0" applyNumberFormat="1" applyFont="1" applyFill="1" applyBorder="1" applyAlignment="1">
      <alignment horizontal="center"/>
    </xf>
    <xf numFmtId="0" fontId="124" fillId="0" borderId="0" xfId="0" applyFont="1" applyFill="1" applyBorder="1" applyAlignment="1">
      <alignment horizontal="center"/>
    </xf>
    <xf numFmtId="184" fontId="117" fillId="0" borderId="23" xfId="0" applyNumberFormat="1" applyFont="1" applyFill="1" applyBorder="1" applyAlignment="1" applyProtection="1">
      <alignment horizontal="center"/>
      <protection locked="0"/>
    </xf>
    <xf numFmtId="0" fontId="117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117" fillId="0" borderId="27" xfId="0" applyFont="1" applyBorder="1" applyAlignment="1">
      <alignment horizontal="center"/>
    </xf>
    <xf numFmtId="184" fontId="117" fillId="34" borderId="23" xfId="0" applyNumberFormat="1" applyFont="1" applyFill="1" applyBorder="1" applyAlignment="1" applyProtection="1">
      <alignment horizontal="center"/>
      <protection locked="0"/>
    </xf>
    <xf numFmtId="0" fontId="117" fillId="34" borderId="27" xfId="0" applyFont="1" applyFill="1" applyBorder="1" applyAlignment="1" applyProtection="1">
      <alignment horizontal="center"/>
      <protection locked="0"/>
    </xf>
    <xf numFmtId="0" fontId="125" fillId="42" borderId="23" xfId="0" applyFont="1" applyFill="1" applyBorder="1" applyAlignment="1">
      <alignment horizontal="center" vertical="center"/>
    </xf>
    <xf numFmtId="0" fontId="126" fillId="42" borderId="24" xfId="0" applyFont="1" applyFill="1" applyBorder="1" applyAlignment="1">
      <alignment horizontal="center" vertical="center"/>
    </xf>
    <xf numFmtId="0" fontId="126" fillId="42" borderId="24" xfId="0" applyFont="1" applyFill="1" applyBorder="1" applyAlignment="1">
      <alignment/>
    </xf>
    <xf numFmtId="0" fontId="126" fillId="42" borderId="27" xfId="0" applyFont="1" applyFill="1" applyBorder="1" applyAlignment="1">
      <alignment/>
    </xf>
    <xf numFmtId="172" fontId="124" fillId="0" borderId="0" xfId="0" applyNumberFormat="1" applyFont="1" applyBorder="1" applyAlignment="1" applyProtection="1">
      <alignment horizontal="center"/>
      <protection locked="0"/>
    </xf>
    <xf numFmtId="0" fontId="124" fillId="0" borderId="0" xfId="0" applyFont="1" applyBorder="1" applyAlignment="1" applyProtection="1">
      <alignment horizontal="center"/>
      <protection locked="0"/>
    </xf>
    <xf numFmtId="172" fontId="124" fillId="0" borderId="0" xfId="0" applyNumberFormat="1" applyFont="1" applyBorder="1" applyAlignment="1">
      <alignment horizontal="center"/>
    </xf>
    <xf numFmtId="0" fontId="124" fillId="0" borderId="0" xfId="0" applyFont="1" applyBorder="1" applyAlignment="1">
      <alignment horizontal="center"/>
    </xf>
    <xf numFmtId="172" fontId="124" fillId="34" borderId="0" xfId="0" applyNumberFormat="1" applyFont="1" applyFill="1" applyBorder="1" applyAlignment="1">
      <alignment horizontal="center"/>
    </xf>
    <xf numFmtId="0" fontId="124" fillId="34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12</xdr:col>
      <xdr:colOff>19050</xdr:colOff>
      <xdr:row>1</xdr:row>
      <xdr:rowOff>0</xdr:rowOff>
    </xdr:to>
    <xdr:grpSp>
      <xdr:nvGrpSpPr>
        <xdr:cNvPr id="1" name="Groep 4"/>
        <xdr:cNvGrpSpPr>
          <a:grpSpLocks/>
        </xdr:cNvGrpSpPr>
      </xdr:nvGrpSpPr>
      <xdr:grpSpPr>
        <a:xfrm>
          <a:off x="695325" y="19050"/>
          <a:ext cx="7553325" cy="819150"/>
          <a:chOff x="4152900" y="5619750"/>
          <a:chExt cx="9039225" cy="116606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52900" y="5619750"/>
            <a:ext cx="9039225" cy="116606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47812" y="5724404"/>
            <a:ext cx="824829" cy="952380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Tekstvak 3"/>
          <xdr:cNvSpPr txBox="1">
            <a:spLocks noChangeArrowheads="1"/>
          </xdr:cNvSpPr>
        </xdr:nvSpPr>
        <xdr:spPr>
          <a:xfrm>
            <a:off x="7309849" y="5750640"/>
            <a:ext cx="3767097" cy="9264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5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ACV Politie
</a:t>
            </a:r>
            <a:r>
              <a:rPr lang="en-US" cap="none" sz="2500" b="0" i="1" u="none" baseline="0">
                <a:solidFill>
                  <a:srgbClr val="FFFFFF"/>
                </a:solidFill>
                <a:latin typeface="Batang"/>
                <a:ea typeface="Batang"/>
                <a:cs typeface="Batang"/>
              </a:rPr>
              <a:t>De juiste</a:t>
            </a:r>
            <a:r>
              <a:rPr lang="en-US" cap="none" sz="2500" b="0" i="1" u="none" baseline="0">
                <a:solidFill>
                  <a:srgbClr val="FFFFFF"/>
                </a:solidFill>
                <a:latin typeface="Batang"/>
                <a:ea typeface="Batang"/>
                <a:cs typeface="Batang"/>
              </a:rPr>
              <a:t> keuze!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38100</xdr:rowOff>
    </xdr:from>
    <xdr:to>
      <xdr:col>2</xdr:col>
      <xdr:colOff>371475</xdr:colOff>
      <xdr:row>8</xdr:row>
      <xdr:rowOff>19050</xdr:rowOff>
    </xdr:to>
    <xdr:pic>
      <xdr:nvPicPr>
        <xdr:cNvPr id="1" name="Picture 4" descr="Afbeeldingsresultaat voor caravan en t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809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</xdr:row>
      <xdr:rowOff>0</xdr:rowOff>
    </xdr:from>
    <xdr:to>
      <xdr:col>5</xdr:col>
      <xdr:colOff>209550</xdr:colOff>
      <xdr:row>8</xdr:row>
      <xdr:rowOff>57150</xdr:rowOff>
    </xdr:to>
    <xdr:pic>
      <xdr:nvPicPr>
        <xdr:cNvPr id="2" name="Picture 5" descr="Afbeeldingsresultaat voor valiez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04800"/>
          <a:ext cx="1466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1</xdr:row>
      <xdr:rowOff>85725</xdr:rowOff>
    </xdr:from>
    <xdr:to>
      <xdr:col>27</xdr:col>
      <xdr:colOff>0</xdr:colOff>
      <xdr:row>16</xdr:row>
      <xdr:rowOff>171450</xdr:rowOff>
    </xdr:to>
    <xdr:sp>
      <xdr:nvSpPr>
        <xdr:cNvPr id="1" name="Tekstvak 3"/>
        <xdr:cNvSpPr txBox="1">
          <a:spLocks noChangeArrowheads="1"/>
        </xdr:cNvSpPr>
      </xdr:nvSpPr>
      <xdr:spPr>
        <a:xfrm>
          <a:off x="7096125" y="619125"/>
          <a:ext cx="2257425" cy="2838450"/>
        </a:xfrm>
        <a:prstGeom prst="rect">
          <a:avLst/>
        </a:prstGeom>
        <a:solidFill>
          <a:srgbClr val="218326"/>
        </a:solidFill>
        <a:ln w="31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ACV Politie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 juiste keuze!
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Hoofdzetel ACV Politie
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Helihavenlaan 21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1000 Brussel
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info@acvpolitie.be
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www.acvpolitie.be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76200</xdr:colOff>
      <xdr:row>0</xdr:row>
      <xdr:rowOff>704850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85800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28575</xdr:rowOff>
    </xdr:from>
    <xdr:to>
      <xdr:col>2</xdr:col>
      <xdr:colOff>76200</xdr:colOff>
      <xdr:row>34</xdr:row>
      <xdr:rowOff>704850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496050"/>
          <a:ext cx="685800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68</xdr:row>
      <xdr:rowOff>28575</xdr:rowOff>
    </xdr:from>
    <xdr:to>
      <xdr:col>2</xdr:col>
      <xdr:colOff>76200</xdr:colOff>
      <xdr:row>68</xdr:row>
      <xdr:rowOff>704850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963525"/>
          <a:ext cx="685800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102</xdr:row>
      <xdr:rowOff>28575</xdr:rowOff>
    </xdr:from>
    <xdr:to>
      <xdr:col>2</xdr:col>
      <xdr:colOff>76200</xdr:colOff>
      <xdr:row>102</xdr:row>
      <xdr:rowOff>704850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431000"/>
          <a:ext cx="685800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102</xdr:row>
      <xdr:rowOff>28575</xdr:rowOff>
    </xdr:from>
    <xdr:to>
      <xdr:col>2</xdr:col>
      <xdr:colOff>76200</xdr:colOff>
      <xdr:row>102</xdr:row>
      <xdr:rowOff>704850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431000"/>
          <a:ext cx="685800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28575</xdr:rowOff>
    </xdr:from>
    <xdr:to>
      <xdr:col>2</xdr:col>
      <xdr:colOff>76200</xdr:colOff>
      <xdr:row>34</xdr:row>
      <xdr:rowOff>704850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496050"/>
          <a:ext cx="685800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76200</xdr:colOff>
      <xdr:row>0</xdr:row>
      <xdr:rowOff>704850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85800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76200</xdr:colOff>
      <xdr:row>0</xdr:row>
      <xdr:rowOff>704850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85800" cy="676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2" displayName="Tabel2" ref="A12:M685" comment="" totalsRowShown="0">
  <autoFilter ref="A12:M685"/>
  <tableColumns count="13">
    <tableColumn id="1" name="Datum van de prestatie"/>
    <tableColumn id="2" name="Aangevraagd op"/>
    <tableColumn id="3" name="Verlof"/>
    <tableColumn id="11" name="Omstan-digheids-verlof"/>
    <tableColumn id="4" name="Rust"/>
    <tableColumn id="5" name="Bloed geven"/>
    <tableColumn id="10" name="Ziekte"/>
    <tableColumn id="9" name="Arbeids- ongeval"/>
    <tableColumn id="6" name="Sociaal_x000A_verlof"/>
    <tableColumn id="13" name="Baaldag"/>
    <tableColumn id="12" name="Andere_x000A_1"/>
    <tableColumn id="7" name="Andere_x000A_2"/>
    <tableColumn id="8" name="Opmerking, reden, voormiddag/namiddag, …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C30" sqref="C30"/>
    </sheetView>
  </sheetViews>
  <sheetFormatPr defaultColWidth="9.00390625" defaultRowHeight="15.75"/>
  <cols>
    <col min="1" max="16384" width="9.00390625" style="111" customWidth="1"/>
  </cols>
  <sheetData>
    <row r="1" ht="66" customHeight="1">
      <c r="A1" s="125" t="s">
        <v>106</v>
      </c>
    </row>
    <row r="3" spans="2:6" ht="15">
      <c r="B3" s="112" t="s">
        <v>58</v>
      </c>
      <c r="C3" s="112"/>
      <c r="D3" s="112"/>
      <c r="E3" s="112"/>
      <c r="F3" s="112"/>
    </row>
    <row r="4" spans="2:6" ht="15">
      <c r="B4" s="112"/>
      <c r="C4" s="112"/>
      <c r="D4" s="112"/>
      <c r="E4" s="112"/>
      <c r="F4" s="112"/>
    </row>
    <row r="5" spans="2:6" ht="15">
      <c r="B5" s="112" t="s">
        <v>62</v>
      </c>
      <c r="C5" s="112"/>
      <c r="D5" s="112"/>
      <c r="E5" s="112"/>
      <c r="F5" s="112"/>
    </row>
    <row r="6" ht="15">
      <c r="B6" s="113"/>
    </row>
    <row r="7" ht="15">
      <c r="B7" s="114" t="s">
        <v>63</v>
      </c>
    </row>
    <row r="8" ht="15">
      <c r="C8" s="112" t="s">
        <v>64</v>
      </c>
    </row>
    <row r="9" ht="15">
      <c r="C9" s="112" t="s">
        <v>59</v>
      </c>
    </row>
    <row r="10" ht="15">
      <c r="C10" s="112"/>
    </row>
    <row r="11" ht="15">
      <c r="C11" s="112" t="s">
        <v>72</v>
      </c>
    </row>
    <row r="12" ht="15">
      <c r="C12" s="112" t="s">
        <v>68</v>
      </c>
    </row>
    <row r="13" ht="15">
      <c r="C13" s="112" t="s">
        <v>67</v>
      </c>
    </row>
    <row r="14" ht="15">
      <c r="C14" s="112" t="s">
        <v>121</v>
      </c>
    </row>
    <row r="15" ht="15">
      <c r="C15" s="112" t="s">
        <v>73</v>
      </c>
    </row>
    <row r="16" ht="15">
      <c r="C16" s="112" t="s">
        <v>78</v>
      </c>
    </row>
    <row r="18" ht="15">
      <c r="B18" s="114" t="s">
        <v>65</v>
      </c>
    </row>
    <row r="19" ht="15">
      <c r="C19" s="112" t="s">
        <v>60</v>
      </c>
    </row>
    <row r="20" ht="15">
      <c r="C20" s="112" t="s">
        <v>61</v>
      </c>
    </row>
    <row r="22" ht="15">
      <c r="B22" s="114" t="s">
        <v>66</v>
      </c>
    </row>
    <row r="23" ht="15">
      <c r="C23" s="112" t="s">
        <v>122</v>
      </c>
    </row>
    <row r="25" ht="15">
      <c r="B25" s="114" t="s">
        <v>79</v>
      </c>
    </row>
    <row r="26" ht="15">
      <c r="C26" s="112" t="s">
        <v>80</v>
      </c>
    </row>
    <row r="27" ht="15">
      <c r="B27" s="113"/>
    </row>
    <row r="28" spans="2:3" ht="15">
      <c r="B28" s="113"/>
      <c r="C28" s="112" t="s">
        <v>83</v>
      </c>
    </row>
    <row r="29" spans="2:3" ht="15">
      <c r="B29" s="113"/>
      <c r="C29" s="112" t="s">
        <v>123</v>
      </c>
    </row>
    <row r="30" ht="15">
      <c r="B30" s="113"/>
    </row>
    <row r="31" ht="15">
      <c r="B31" s="113"/>
    </row>
    <row r="32" ht="15">
      <c r="B32" s="112" t="s">
        <v>69</v>
      </c>
    </row>
    <row r="33" ht="15">
      <c r="B33" s="112" t="s">
        <v>71</v>
      </c>
    </row>
    <row r="34" ht="15">
      <c r="B34" s="112"/>
    </row>
    <row r="35" ht="15">
      <c r="B35" s="112" t="s">
        <v>70</v>
      </c>
    </row>
    <row r="36" ht="15">
      <c r="B36" s="112" t="s">
        <v>107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5"/>
  <sheetViews>
    <sheetView zoomScalePageLayoutView="0" workbookViewId="0" topLeftCell="A1">
      <selection activeCell="B1" sqref="B1:D1"/>
    </sheetView>
  </sheetViews>
  <sheetFormatPr defaultColWidth="9.00390625" defaultRowHeight="15.75"/>
  <cols>
    <col min="1" max="1" width="10.125" style="2" customWidth="1"/>
    <col min="2" max="2" width="15.50390625" style="2" customWidth="1"/>
    <col min="3" max="3" width="8.50390625" style="2" customWidth="1"/>
    <col min="4" max="4" width="10.625" style="3" customWidth="1"/>
    <col min="5" max="8" width="10.125" style="2" customWidth="1"/>
    <col min="9" max="11" width="11.125" style="2" customWidth="1"/>
    <col min="12" max="16384" width="9.00390625" style="2" customWidth="1"/>
  </cols>
  <sheetData>
    <row r="1" spans="1:11" ht="15.75" thickBot="1">
      <c r="A1" s="130" t="s">
        <v>103</v>
      </c>
      <c r="B1" s="191"/>
      <c r="C1" s="192"/>
      <c r="D1" s="193"/>
      <c r="E1" s="123"/>
      <c r="F1" s="123"/>
      <c r="G1" s="123"/>
      <c r="H1" s="123"/>
      <c r="I1" s="123"/>
      <c r="J1" s="123"/>
      <c r="K1" s="124"/>
    </row>
    <row r="2" spans="1:11" ht="15.75" thickBot="1">
      <c r="A2" s="133" t="s">
        <v>0</v>
      </c>
      <c r="B2" s="134">
        <v>42004</v>
      </c>
      <c r="C2" s="188" t="s">
        <v>102</v>
      </c>
      <c r="D2" s="189"/>
      <c r="E2" s="189"/>
      <c r="F2" s="189"/>
      <c r="G2" s="189"/>
      <c r="H2" s="189"/>
      <c r="I2" s="189"/>
      <c r="J2" s="190"/>
      <c r="K2" s="4">
        <v>0</v>
      </c>
    </row>
    <row r="3" spans="1:11" s="13" customFormat="1" ht="15">
      <c r="A3" s="135" t="s">
        <v>2</v>
      </c>
      <c r="B3" s="178" t="s">
        <v>3</v>
      </c>
      <c r="C3" s="179"/>
      <c r="D3" s="135" t="s">
        <v>4</v>
      </c>
      <c r="E3" s="178" t="s">
        <v>5</v>
      </c>
      <c r="F3" s="194"/>
      <c r="G3" s="136" t="s">
        <v>6</v>
      </c>
      <c r="H3" s="137"/>
      <c r="I3" s="135" t="s">
        <v>7</v>
      </c>
      <c r="J3" s="135" t="s">
        <v>8</v>
      </c>
      <c r="K3" s="142" t="s">
        <v>9</v>
      </c>
    </row>
    <row r="4" spans="1:11" s="14" customFormat="1" ht="14.25">
      <c r="A4" s="138"/>
      <c r="B4" s="182"/>
      <c r="C4" s="183"/>
      <c r="D4" s="138" t="s">
        <v>10</v>
      </c>
      <c r="E4" s="139" t="s">
        <v>11</v>
      </c>
      <c r="F4" s="140" t="s">
        <v>12</v>
      </c>
      <c r="G4" s="139" t="s">
        <v>11</v>
      </c>
      <c r="H4" s="140" t="s">
        <v>12</v>
      </c>
      <c r="I4" s="138" t="s">
        <v>13</v>
      </c>
      <c r="J4" s="138" t="s">
        <v>14</v>
      </c>
      <c r="K4" s="141" t="s">
        <v>13</v>
      </c>
    </row>
    <row r="5" spans="1:11" ht="15">
      <c r="A5" s="161">
        <f>B2</f>
        <v>42004</v>
      </c>
      <c r="B5" s="5" t="s">
        <v>15</v>
      </c>
      <c r="C5" s="6" t="s">
        <v>16</v>
      </c>
      <c r="D5" s="7">
        <v>0</v>
      </c>
      <c r="E5" s="8"/>
      <c r="F5" s="8"/>
      <c r="G5" s="8"/>
      <c r="H5" s="8"/>
      <c r="I5" s="130">
        <f aca="true" t="shared" si="0" ref="I5:I34">IF(E5="","",(F5-E5)+(H5-G5))</f>
      </c>
      <c r="J5" s="131">
        <f aca="true" t="shared" si="1" ref="J5:J34">IF(I5="","",I5-D5)</f>
      </c>
      <c r="K5" s="132">
        <f>IF(J5="","",K2+I5-D5)</f>
      </c>
    </row>
    <row r="6" spans="1:11" ht="15">
      <c r="A6" s="145">
        <f aca="true" t="shared" si="2" ref="A6:A34">A5+1</f>
        <v>42005</v>
      </c>
      <c r="B6" s="5"/>
      <c r="C6" s="6" t="s">
        <v>16</v>
      </c>
      <c r="D6" s="7">
        <v>0.31666666666666665</v>
      </c>
      <c r="E6" s="8"/>
      <c r="F6" s="8"/>
      <c r="G6" s="8"/>
      <c r="H6" s="8"/>
      <c r="I6" s="130">
        <f t="shared" si="0"/>
      </c>
      <c r="J6" s="131">
        <f t="shared" si="1"/>
      </c>
      <c r="K6" s="132">
        <f aca="true" t="shared" si="3" ref="K6:K35">IF(J6="","",K5+I6-D6)</f>
      </c>
    </row>
    <row r="7" spans="1:11" ht="15">
      <c r="A7" s="145">
        <f t="shared" si="2"/>
        <v>42006</v>
      </c>
      <c r="B7" s="5"/>
      <c r="C7" s="6" t="s">
        <v>16</v>
      </c>
      <c r="D7" s="7">
        <v>0.31666666666666665</v>
      </c>
      <c r="E7" s="8"/>
      <c r="F7" s="8"/>
      <c r="G7" s="8"/>
      <c r="H7" s="8"/>
      <c r="I7" s="130">
        <f t="shared" si="0"/>
      </c>
      <c r="J7" s="131">
        <f t="shared" si="1"/>
      </c>
      <c r="K7" s="132">
        <f t="shared" si="3"/>
      </c>
    </row>
    <row r="8" spans="1:11" ht="15">
      <c r="A8" s="145">
        <f t="shared" si="2"/>
        <v>42007</v>
      </c>
      <c r="B8" s="5"/>
      <c r="C8" s="6" t="s">
        <v>16</v>
      </c>
      <c r="D8" s="7">
        <v>0.31666666666666665</v>
      </c>
      <c r="E8" s="8"/>
      <c r="F8" s="8"/>
      <c r="G8" s="8"/>
      <c r="H8" s="8"/>
      <c r="I8" s="130">
        <f t="shared" si="0"/>
      </c>
      <c r="J8" s="131">
        <f t="shared" si="1"/>
      </c>
      <c r="K8" s="132">
        <f t="shared" si="3"/>
      </c>
    </row>
    <row r="9" spans="1:11" ht="15">
      <c r="A9" s="162">
        <f t="shared" si="2"/>
        <v>42008</v>
      </c>
      <c r="B9" s="5"/>
      <c r="C9" s="6" t="s">
        <v>16</v>
      </c>
      <c r="D9" s="7">
        <v>0</v>
      </c>
      <c r="E9" s="8"/>
      <c r="F9" s="8"/>
      <c r="G9" s="8"/>
      <c r="H9" s="8"/>
      <c r="I9" s="130">
        <f t="shared" si="0"/>
      </c>
      <c r="J9" s="131">
        <f t="shared" si="1"/>
      </c>
      <c r="K9" s="132">
        <f t="shared" si="3"/>
      </c>
    </row>
    <row r="10" spans="1:11" ht="15">
      <c r="A10" s="162">
        <f t="shared" si="2"/>
        <v>42009</v>
      </c>
      <c r="B10" s="5"/>
      <c r="C10" s="6" t="s">
        <v>16</v>
      </c>
      <c r="D10" s="7">
        <v>0</v>
      </c>
      <c r="E10" s="8"/>
      <c r="F10" s="8"/>
      <c r="G10" s="8"/>
      <c r="H10" s="8"/>
      <c r="I10" s="130">
        <f t="shared" si="0"/>
      </c>
      <c r="J10" s="131">
        <f t="shared" si="1"/>
      </c>
      <c r="K10" s="132">
        <f t="shared" si="3"/>
      </c>
    </row>
    <row r="11" spans="1:11" ht="15">
      <c r="A11" s="145">
        <f t="shared" si="2"/>
        <v>42010</v>
      </c>
      <c r="B11" s="5"/>
      <c r="C11" s="6"/>
      <c r="D11" s="7">
        <v>0.31666666666666665</v>
      </c>
      <c r="E11" s="8"/>
      <c r="F11" s="8"/>
      <c r="G11" s="8"/>
      <c r="H11" s="8"/>
      <c r="I11" s="130">
        <f t="shared" si="0"/>
      </c>
      <c r="J11" s="131">
        <f t="shared" si="1"/>
      </c>
      <c r="K11" s="132">
        <f t="shared" si="3"/>
      </c>
    </row>
    <row r="12" spans="1:11" ht="15">
      <c r="A12" s="145">
        <f t="shared" si="2"/>
        <v>42011</v>
      </c>
      <c r="B12" s="5"/>
      <c r="C12" s="6"/>
      <c r="D12" s="7">
        <v>0.31666666666666665</v>
      </c>
      <c r="E12" s="8"/>
      <c r="F12" s="8"/>
      <c r="G12" s="8"/>
      <c r="H12" s="8"/>
      <c r="I12" s="130">
        <f t="shared" si="0"/>
      </c>
      <c r="J12" s="131">
        <f t="shared" si="1"/>
      </c>
      <c r="K12" s="132">
        <f t="shared" si="3"/>
      </c>
    </row>
    <row r="13" spans="1:11" ht="15">
      <c r="A13" s="145">
        <f t="shared" si="2"/>
        <v>42012</v>
      </c>
      <c r="B13" s="5"/>
      <c r="C13" s="6"/>
      <c r="D13" s="7">
        <v>0.31666666666666665</v>
      </c>
      <c r="E13" s="8"/>
      <c r="F13" s="8"/>
      <c r="G13" s="8"/>
      <c r="H13" s="8"/>
      <c r="I13" s="130">
        <f t="shared" si="0"/>
      </c>
      <c r="J13" s="131">
        <f t="shared" si="1"/>
      </c>
      <c r="K13" s="132">
        <f t="shared" si="3"/>
      </c>
    </row>
    <row r="14" spans="1:11" ht="15">
      <c r="A14" s="145">
        <f t="shared" si="2"/>
        <v>42013</v>
      </c>
      <c r="B14" s="5"/>
      <c r="C14" s="6"/>
      <c r="D14" s="7">
        <v>0.31666666666666665</v>
      </c>
      <c r="E14" s="8"/>
      <c r="F14" s="8"/>
      <c r="G14" s="8"/>
      <c r="H14" s="8"/>
      <c r="I14" s="130">
        <f t="shared" si="0"/>
      </c>
      <c r="J14" s="131">
        <f t="shared" si="1"/>
      </c>
      <c r="K14" s="132">
        <f t="shared" si="3"/>
      </c>
    </row>
    <row r="15" spans="1:11" ht="15">
      <c r="A15" s="145">
        <f t="shared" si="2"/>
        <v>42014</v>
      </c>
      <c r="B15" s="5"/>
      <c r="C15" s="6"/>
      <c r="D15" s="7">
        <v>0.31666666666666665</v>
      </c>
      <c r="E15" s="8"/>
      <c r="F15" s="8"/>
      <c r="G15" s="8"/>
      <c r="H15" s="8"/>
      <c r="I15" s="130">
        <f t="shared" si="0"/>
      </c>
      <c r="J15" s="131">
        <f t="shared" si="1"/>
      </c>
      <c r="K15" s="132">
        <f t="shared" si="3"/>
      </c>
    </row>
    <row r="16" spans="1:11" ht="15">
      <c r="A16" s="162">
        <f t="shared" si="2"/>
        <v>42015</v>
      </c>
      <c r="B16" s="5"/>
      <c r="C16" s="6"/>
      <c r="D16" s="7">
        <v>0</v>
      </c>
      <c r="E16" s="8"/>
      <c r="F16" s="8"/>
      <c r="G16" s="8"/>
      <c r="H16" s="8"/>
      <c r="I16" s="130">
        <f t="shared" si="0"/>
      </c>
      <c r="J16" s="131">
        <f t="shared" si="1"/>
      </c>
      <c r="K16" s="132">
        <f t="shared" si="3"/>
      </c>
    </row>
    <row r="17" spans="1:11" ht="15">
      <c r="A17" s="162">
        <f t="shared" si="2"/>
        <v>42016</v>
      </c>
      <c r="B17" s="5"/>
      <c r="C17" s="6"/>
      <c r="D17" s="7">
        <v>0</v>
      </c>
      <c r="E17" s="8"/>
      <c r="F17" s="8"/>
      <c r="G17" s="8"/>
      <c r="H17" s="8"/>
      <c r="I17" s="130">
        <f t="shared" si="0"/>
      </c>
      <c r="J17" s="131">
        <f t="shared" si="1"/>
      </c>
      <c r="K17" s="132">
        <f t="shared" si="3"/>
      </c>
    </row>
    <row r="18" spans="1:11" ht="15">
      <c r="A18" s="145">
        <f t="shared" si="2"/>
        <v>42017</v>
      </c>
      <c r="B18" s="5"/>
      <c r="C18" s="6"/>
      <c r="D18" s="7">
        <v>0.31666666666666665</v>
      </c>
      <c r="E18" s="8"/>
      <c r="F18" s="8"/>
      <c r="G18" s="8"/>
      <c r="H18" s="8"/>
      <c r="I18" s="130">
        <f t="shared" si="0"/>
      </c>
      <c r="J18" s="131">
        <f t="shared" si="1"/>
      </c>
      <c r="K18" s="132">
        <f t="shared" si="3"/>
      </c>
    </row>
    <row r="19" spans="1:11" ht="15">
      <c r="A19" s="145">
        <f t="shared" si="2"/>
        <v>42018</v>
      </c>
      <c r="B19" s="5"/>
      <c r="C19" s="6"/>
      <c r="D19" s="7">
        <v>0.31666666666666665</v>
      </c>
      <c r="E19" s="8"/>
      <c r="F19" s="8"/>
      <c r="G19" s="8"/>
      <c r="H19" s="8"/>
      <c r="I19" s="130">
        <f t="shared" si="0"/>
      </c>
      <c r="J19" s="131">
        <f t="shared" si="1"/>
      </c>
      <c r="K19" s="132">
        <f t="shared" si="3"/>
      </c>
    </row>
    <row r="20" spans="1:11" ht="15">
      <c r="A20" s="145">
        <f t="shared" si="2"/>
        <v>42019</v>
      </c>
      <c r="B20" s="5"/>
      <c r="C20" s="6"/>
      <c r="D20" s="7">
        <v>0.31666666666666665</v>
      </c>
      <c r="E20" s="8"/>
      <c r="F20" s="8"/>
      <c r="G20" s="8"/>
      <c r="H20" s="8"/>
      <c r="I20" s="130">
        <f t="shared" si="0"/>
      </c>
      <c r="J20" s="131">
        <f t="shared" si="1"/>
      </c>
      <c r="K20" s="132">
        <f t="shared" si="3"/>
      </c>
    </row>
    <row r="21" spans="1:11" ht="15">
      <c r="A21" s="145">
        <f t="shared" si="2"/>
        <v>42020</v>
      </c>
      <c r="B21" s="5"/>
      <c r="C21" s="6"/>
      <c r="D21" s="7">
        <v>0.31666666666666665</v>
      </c>
      <c r="E21" s="8"/>
      <c r="F21" s="8"/>
      <c r="G21" s="8"/>
      <c r="H21" s="8"/>
      <c r="I21" s="130">
        <f t="shared" si="0"/>
      </c>
      <c r="J21" s="131">
        <f t="shared" si="1"/>
      </c>
      <c r="K21" s="132">
        <f t="shared" si="3"/>
      </c>
    </row>
    <row r="22" spans="1:11" ht="15">
      <c r="A22" s="145">
        <f t="shared" si="2"/>
        <v>42021</v>
      </c>
      <c r="B22" s="5"/>
      <c r="C22" s="6"/>
      <c r="D22" s="7">
        <v>0.31666666666666665</v>
      </c>
      <c r="E22" s="8"/>
      <c r="F22" s="8"/>
      <c r="G22" s="8"/>
      <c r="H22" s="8"/>
      <c r="I22" s="130">
        <f t="shared" si="0"/>
      </c>
      <c r="J22" s="131">
        <f t="shared" si="1"/>
      </c>
      <c r="K22" s="132">
        <f t="shared" si="3"/>
      </c>
    </row>
    <row r="23" spans="1:11" ht="15">
      <c r="A23" s="162">
        <f t="shared" si="2"/>
        <v>42022</v>
      </c>
      <c r="B23" s="5"/>
      <c r="C23" s="6"/>
      <c r="D23" s="7">
        <v>0</v>
      </c>
      <c r="E23" s="8"/>
      <c r="F23" s="8"/>
      <c r="G23" s="8"/>
      <c r="H23" s="8"/>
      <c r="I23" s="130">
        <f t="shared" si="0"/>
      </c>
      <c r="J23" s="131">
        <f t="shared" si="1"/>
      </c>
      <c r="K23" s="132">
        <f t="shared" si="3"/>
      </c>
    </row>
    <row r="24" spans="1:11" ht="15">
      <c r="A24" s="162">
        <f t="shared" si="2"/>
        <v>42023</v>
      </c>
      <c r="B24" s="5"/>
      <c r="C24" s="6"/>
      <c r="D24" s="7">
        <v>0</v>
      </c>
      <c r="E24" s="8"/>
      <c r="F24" s="8"/>
      <c r="G24" s="8"/>
      <c r="H24" s="8"/>
      <c r="I24" s="130">
        <f t="shared" si="0"/>
      </c>
      <c r="J24" s="131">
        <f t="shared" si="1"/>
      </c>
      <c r="K24" s="132">
        <f t="shared" si="3"/>
      </c>
    </row>
    <row r="25" spans="1:11" ht="15">
      <c r="A25" s="145">
        <f t="shared" si="2"/>
        <v>42024</v>
      </c>
      <c r="B25" s="5"/>
      <c r="C25" s="6"/>
      <c r="D25" s="7">
        <v>0.31666666666666665</v>
      </c>
      <c r="E25" s="8"/>
      <c r="F25" s="8"/>
      <c r="G25" s="8"/>
      <c r="H25" s="8"/>
      <c r="I25" s="130">
        <f t="shared" si="0"/>
      </c>
      <c r="J25" s="131">
        <f t="shared" si="1"/>
      </c>
      <c r="K25" s="132">
        <f t="shared" si="3"/>
      </c>
    </row>
    <row r="26" spans="1:11" ht="15">
      <c r="A26" s="145">
        <f t="shared" si="2"/>
        <v>42025</v>
      </c>
      <c r="B26" s="5"/>
      <c r="C26" s="6"/>
      <c r="D26" s="7">
        <v>0.31666666666666665</v>
      </c>
      <c r="E26" s="8"/>
      <c r="F26" s="8"/>
      <c r="G26" s="8"/>
      <c r="H26" s="8"/>
      <c r="I26" s="130">
        <f t="shared" si="0"/>
      </c>
      <c r="J26" s="131">
        <f t="shared" si="1"/>
      </c>
      <c r="K26" s="132">
        <f t="shared" si="3"/>
      </c>
    </row>
    <row r="27" spans="1:11" ht="15">
      <c r="A27" s="145">
        <f t="shared" si="2"/>
        <v>42026</v>
      </c>
      <c r="B27" s="5"/>
      <c r="C27" s="6"/>
      <c r="D27" s="7">
        <v>0.31666666666666665</v>
      </c>
      <c r="E27" s="8"/>
      <c r="F27" s="8"/>
      <c r="G27" s="8"/>
      <c r="H27" s="8"/>
      <c r="I27" s="130">
        <f t="shared" si="0"/>
      </c>
      <c r="J27" s="131">
        <f t="shared" si="1"/>
      </c>
      <c r="K27" s="132">
        <f t="shared" si="3"/>
      </c>
    </row>
    <row r="28" spans="1:11" ht="15">
      <c r="A28" s="145">
        <f t="shared" si="2"/>
        <v>42027</v>
      </c>
      <c r="B28" s="5"/>
      <c r="C28" s="6"/>
      <c r="D28" s="7">
        <v>0.31666666666666665</v>
      </c>
      <c r="E28" s="8"/>
      <c r="F28" s="8"/>
      <c r="G28" s="8"/>
      <c r="H28" s="8"/>
      <c r="I28" s="130">
        <f t="shared" si="0"/>
      </c>
      <c r="J28" s="131">
        <f t="shared" si="1"/>
      </c>
      <c r="K28" s="132">
        <f t="shared" si="3"/>
      </c>
    </row>
    <row r="29" spans="1:11" ht="15">
      <c r="A29" s="145">
        <f t="shared" si="2"/>
        <v>42028</v>
      </c>
      <c r="B29" s="5"/>
      <c r="C29" s="6"/>
      <c r="D29" s="7">
        <v>0.31666666666666665</v>
      </c>
      <c r="E29" s="8"/>
      <c r="F29" s="8"/>
      <c r="G29" s="8"/>
      <c r="H29" s="8"/>
      <c r="I29" s="130">
        <f t="shared" si="0"/>
      </c>
      <c r="J29" s="131">
        <f t="shared" si="1"/>
      </c>
      <c r="K29" s="132">
        <f t="shared" si="3"/>
      </c>
    </row>
    <row r="30" spans="1:11" ht="15">
      <c r="A30" s="162">
        <f t="shared" si="2"/>
        <v>42029</v>
      </c>
      <c r="B30" s="5"/>
      <c r="C30" s="6"/>
      <c r="D30" s="7">
        <v>0</v>
      </c>
      <c r="E30" s="8"/>
      <c r="F30" s="8"/>
      <c r="G30" s="8"/>
      <c r="H30" s="8"/>
      <c r="I30" s="130">
        <f t="shared" si="0"/>
      </c>
      <c r="J30" s="131">
        <f t="shared" si="1"/>
      </c>
      <c r="K30" s="132">
        <f t="shared" si="3"/>
      </c>
    </row>
    <row r="31" spans="1:11" ht="15">
      <c r="A31" s="162">
        <f t="shared" si="2"/>
        <v>42030</v>
      </c>
      <c r="B31" s="5"/>
      <c r="C31" s="6"/>
      <c r="D31" s="7">
        <v>0</v>
      </c>
      <c r="E31" s="8"/>
      <c r="F31" s="8"/>
      <c r="G31" s="8"/>
      <c r="H31" s="8"/>
      <c r="I31" s="130">
        <f t="shared" si="0"/>
      </c>
      <c r="J31" s="131">
        <f t="shared" si="1"/>
      </c>
      <c r="K31" s="132">
        <f t="shared" si="3"/>
      </c>
    </row>
    <row r="32" spans="1:11" ht="15">
      <c r="A32" s="145">
        <f t="shared" si="2"/>
        <v>42031</v>
      </c>
      <c r="B32" s="5"/>
      <c r="C32" s="6"/>
      <c r="D32" s="7">
        <v>0.31666666666666665</v>
      </c>
      <c r="E32" s="8"/>
      <c r="F32" s="8"/>
      <c r="G32" s="8"/>
      <c r="H32" s="8"/>
      <c r="I32" s="130">
        <f t="shared" si="0"/>
      </c>
      <c r="J32" s="131">
        <f t="shared" si="1"/>
      </c>
      <c r="K32" s="132">
        <f t="shared" si="3"/>
      </c>
    </row>
    <row r="33" spans="1:11" ht="15">
      <c r="A33" s="145">
        <f t="shared" si="2"/>
        <v>42032</v>
      </c>
      <c r="B33" s="5"/>
      <c r="C33" s="6"/>
      <c r="D33" s="7">
        <v>0.31666666666666665</v>
      </c>
      <c r="E33" s="8"/>
      <c r="F33" s="8"/>
      <c r="G33" s="8"/>
      <c r="H33" s="8"/>
      <c r="I33" s="130">
        <f t="shared" si="0"/>
      </c>
      <c r="J33" s="131">
        <f t="shared" si="1"/>
      </c>
      <c r="K33" s="132">
        <f t="shared" si="3"/>
      </c>
    </row>
    <row r="34" spans="1:11" ht="15">
      <c r="A34" s="145">
        <f t="shared" si="2"/>
        <v>42033</v>
      </c>
      <c r="B34" s="5"/>
      <c r="C34" s="6"/>
      <c r="D34" s="7">
        <v>0.31666666666666665</v>
      </c>
      <c r="E34" s="8"/>
      <c r="F34" s="8"/>
      <c r="G34" s="8"/>
      <c r="H34" s="8"/>
      <c r="I34" s="130">
        <f t="shared" si="0"/>
      </c>
      <c r="J34" s="131">
        <f t="shared" si="1"/>
      </c>
      <c r="K34" s="132">
        <f t="shared" si="3"/>
      </c>
    </row>
    <row r="35" spans="1:11" ht="15.75" thickBot="1">
      <c r="A35" s="145">
        <f>A34+1</f>
        <v>42034</v>
      </c>
      <c r="B35" s="5"/>
      <c r="C35" s="6"/>
      <c r="D35" s="7">
        <v>0.31666666666666665</v>
      </c>
      <c r="E35" s="8"/>
      <c r="F35" s="8"/>
      <c r="G35" s="8"/>
      <c r="H35" s="8"/>
      <c r="I35" s="130">
        <f>IF(E35="","",(F35-E35)+(H35-G35))</f>
      </c>
      <c r="J35" s="131">
        <f>IF(I35="","",I35-D35)</f>
      </c>
      <c r="K35" s="143">
        <f t="shared" si="3"/>
      </c>
    </row>
    <row r="36" spans="1:11" ht="15.75" thickBot="1">
      <c r="A36" s="144"/>
      <c r="B36" s="146"/>
      <c r="C36" s="146"/>
      <c r="D36" s="147"/>
      <c r="E36" s="147"/>
      <c r="F36" s="147"/>
      <c r="G36" s="147"/>
      <c r="H36" s="147"/>
      <c r="I36" s="148"/>
      <c r="J36" s="149" t="s">
        <v>18</v>
      </c>
      <c r="K36" s="150">
        <f>K35</f>
      </c>
    </row>
    <row r="37" spans="1:11" ht="15.75" thickBot="1">
      <c r="A37" s="9"/>
      <c r="B37" s="10"/>
      <c r="C37" s="10"/>
      <c r="D37" s="11"/>
      <c r="E37" s="11"/>
      <c r="F37" s="11"/>
      <c r="G37" s="11"/>
      <c r="H37" s="11"/>
      <c r="I37" s="12"/>
      <c r="J37" s="15"/>
      <c r="K37" s="15"/>
    </row>
    <row r="38" spans="1:11" ht="15.75" thickBot="1">
      <c r="A38" s="156" t="s">
        <v>0</v>
      </c>
      <c r="B38" s="160">
        <f>A35+1</f>
        <v>42035</v>
      </c>
      <c r="C38" s="155"/>
      <c r="D38" s="154"/>
      <c r="E38" s="153"/>
      <c r="F38" s="152"/>
      <c r="G38" s="152"/>
      <c r="H38" s="152"/>
      <c r="I38" s="152"/>
      <c r="J38" s="149" t="s">
        <v>1</v>
      </c>
      <c r="K38" s="151">
        <f>K36</f>
      </c>
    </row>
    <row r="39" spans="1:11" ht="15">
      <c r="A39" s="135" t="s">
        <v>2</v>
      </c>
      <c r="B39" s="178" t="s">
        <v>3</v>
      </c>
      <c r="C39" s="179"/>
      <c r="D39" s="135" t="s">
        <v>4</v>
      </c>
      <c r="E39" s="178" t="s">
        <v>5</v>
      </c>
      <c r="F39" s="194"/>
      <c r="G39" s="136" t="s">
        <v>6</v>
      </c>
      <c r="H39" s="137"/>
      <c r="I39" s="135" t="s">
        <v>7</v>
      </c>
      <c r="J39" s="135" t="s">
        <v>8</v>
      </c>
      <c r="K39" s="142" t="s">
        <v>9</v>
      </c>
    </row>
    <row r="40" spans="1:11" ht="15">
      <c r="A40" s="138"/>
      <c r="B40" s="182"/>
      <c r="C40" s="183"/>
      <c r="D40" s="138" t="s">
        <v>10</v>
      </c>
      <c r="E40" s="139" t="s">
        <v>11</v>
      </c>
      <c r="F40" s="140" t="s">
        <v>12</v>
      </c>
      <c r="G40" s="139" t="s">
        <v>11</v>
      </c>
      <c r="H40" s="140" t="s">
        <v>12</v>
      </c>
      <c r="I40" s="138" t="s">
        <v>13</v>
      </c>
      <c r="J40" s="138" t="s">
        <v>14</v>
      </c>
      <c r="K40" s="141" t="s">
        <v>13</v>
      </c>
    </row>
    <row r="41" spans="1:11" ht="15">
      <c r="A41" s="144">
        <f>B38</f>
        <v>42035</v>
      </c>
      <c r="B41" s="5"/>
      <c r="C41" s="6"/>
      <c r="D41" s="7">
        <v>0.31666666666666665</v>
      </c>
      <c r="E41" s="8"/>
      <c r="F41" s="8"/>
      <c r="G41" s="8"/>
      <c r="H41" s="8"/>
      <c r="I41" s="130">
        <f aca="true" t="shared" si="4" ref="I41:I68">IF(E41="","",(F41-E41)+(H41-G41))</f>
      </c>
      <c r="J41" s="131">
        <f aca="true" t="shared" si="5" ref="J41:J68">IF(I41="","",I41-D41)</f>
      </c>
      <c r="K41" s="132">
        <f>IF(J41="","",K38+I41-D41)</f>
      </c>
    </row>
    <row r="42" spans="1:11" ht="15">
      <c r="A42" s="161">
        <f aca="true" t="shared" si="6" ref="A42:A68">A41+1</f>
        <v>42036</v>
      </c>
      <c r="B42" s="5"/>
      <c r="C42" s="6"/>
      <c r="D42" s="7">
        <v>0</v>
      </c>
      <c r="E42" s="8"/>
      <c r="F42" s="8"/>
      <c r="G42" s="8"/>
      <c r="H42" s="8"/>
      <c r="I42" s="130">
        <f t="shared" si="4"/>
      </c>
      <c r="J42" s="131">
        <f t="shared" si="5"/>
      </c>
      <c r="K42" s="132">
        <f aca="true" t="shared" si="7" ref="K42:K68">IF(J42="","",K41+I42-D42)</f>
      </c>
    </row>
    <row r="43" spans="1:11" ht="15">
      <c r="A43" s="161">
        <f t="shared" si="6"/>
        <v>42037</v>
      </c>
      <c r="B43" s="5"/>
      <c r="C43" s="6"/>
      <c r="D43" s="7">
        <v>0</v>
      </c>
      <c r="E43" s="8"/>
      <c r="F43" s="8"/>
      <c r="G43" s="8"/>
      <c r="H43" s="8"/>
      <c r="I43" s="130">
        <f t="shared" si="4"/>
      </c>
      <c r="J43" s="131">
        <f t="shared" si="5"/>
      </c>
      <c r="K43" s="132">
        <f t="shared" si="7"/>
      </c>
    </row>
    <row r="44" spans="1:11" ht="15">
      <c r="A44" s="144">
        <f t="shared" si="6"/>
        <v>42038</v>
      </c>
      <c r="B44" s="5"/>
      <c r="C44" s="6"/>
      <c r="D44" s="7">
        <v>0.31666666666666665</v>
      </c>
      <c r="E44" s="8"/>
      <c r="F44" s="8"/>
      <c r="G44" s="8"/>
      <c r="H44" s="8"/>
      <c r="I44" s="130">
        <f t="shared" si="4"/>
      </c>
      <c r="J44" s="131">
        <f t="shared" si="5"/>
      </c>
      <c r="K44" s="132">
        <f t="shared" si="7"/>
      </c>
    </row>
    <row r="45" spans="1:11" ht="15">
      <c r="A45" s="144">
        <f t="shared" si="6"/>
        <v>42039</v>
      </c>
      <c r="B45" s="5"/>
      <c r="C45" s="6"/>
      <c r="D45" s="7">
        <v>0.31666666666666665</v>
      </c>
      <c r="E45" s="8"/>
      <c r="F45" s="8"/>
      <c r="G45" s="8"/>
      <c r="H45" s="8"/>
      <c r="I45" s="130">
        <f t="shared" si="4"/>
      </c>
      <c r="J45" s="131">
        <f t="shared" si="5"/>
      </c>
      <c r="K45" s="132">
        <f t="shared" si="7"/>
      </c>
    </row>
    <row r="46" spans="1:11" ht="15">
      <c r="A46" s="144">
        <f t="shared" si="6"/>
        <v>42040</v>
      </c>
      <c r="B46" s="5"/>
      <c r="C46" s="6"/>
      <c r="D46" s="7">
        <v>0.31666666666666665</v>
      </c>
      <c r="E46" s="8"/>
      <c r="F46" s="8"/>
      <c r="G46" s="8"/>
      <c r="H46" s="8"/>
      <c r="I46" s="130">
        <f t="shared" si="4"/>
      </c>
      <c r="J46" s="131">
        <f t="shared" si="5"/>
      </c>
      <c r="K46" s="132">
        <f t="shared" si="7"/>
      </c>
    </row>
    <row r="47" spans="1:11" ht="15">
      <c r="A47" s="144">
        <f t="shared" si="6"/>
        <v>42041</v>
      </c>
      <c r="B47" s="5"/>
      <c r="C47" s="6"/>
      <c r="D47" s="7">
        <v>0.31666666666666665</v>
      </c>
      <c r="E47" s="8"/>
      <c r="F47" s="8"/>
      <c r="G47" s="8"/>
      <c r="H47" s="8"/>
      <c r="I47" s="130">
        <f t="shared" si="4"/>
      </c>
      <c r="J47" s="131">
        <f t="shared" si="5"/>
      </c>
      <c r="K47" s="132">
        <f t="shared" si="7"/>
      </c>
    </row>
    <row r="48" spans="1:11" ht="15">
      <c r="A48" s="144">
        <f t="shared" si="6"/>
        <v>42042</v>
      </c>
      <c r="B48" s="5"/>
      <c r="C48" s="6"/>
      <c r="D48" s="7">
        <v>0.31666666666666665</v>
      </c>
      <c r="E48" s="8"/>
      <c r="F48" s="8"/>
      <c r="G48" s="8"/>
      <c r="H48" s="8"/>
      <c r="I48" s="130">
        <f t="shared" si="4"/>
      </c>
      <c r="J48" s="131">
        <f t="shared" si="5"/>
      </c>
      <c r="K48" s="132">
        <f t="shared" si="7"/>
      </c>
    </row>
    <row r="49" spans="1:11" ht="15">
      <c r="A49" s="161">
        <f t="shared" si="6"/>
        <v>42043</v>
      </c>
      <c r="B49" s="5"/>
      <c r="C49" s="6"/>
      <c r="D49" s="7">
        <v>0</v>
      </c>
      <c r="E49" s="8"/>
      <c r="F49" s="8"/>
      <c r="G49" s="8"/>
      <c r="H49" s="8"/>
      <c r="I49" s="130">
        <f t="shared" si="4"/>
      </c>
      <c r="J49" s="131">
        <f t="shared" si="5"/>
      </c>
      <c r="K49" s="132">
        <f t="shared" si="7"/>
      </c>
    </row>
    <row r="50" spans="1:11" ht="15">
      <c r="A50" s="161">
        <f t="shared" si="6"/>
        <v>42044</v>
      </c>
      <c r="B50" s="5"/>
      <c r="C50" s="6"/>
      <c r="D50" s="7">
        <v>0</v>
      </c>
      <c r="E50" s="8"/>
      <c r="F50" s="8"/>
      <c r="G50" s="8"/>
      <c r="H50" s="8"/>
      <c r="I50" s="130">
        <f t="shared" si="4"/>
      </c>
      <c r="J50" s="131">
        <f t="shared" si="5"/>
      </c>
      <c r="K50" s="132">
        <f t="shared" si="7"/>
      </c>
    </row>
    <row r="51" spans="1:11" ht="15">
      <c r="A51" s="144">
        <f t="shared" si="6"/>
        <v>42045</v>
      </c>
      <c r="B51" s="5"/>
      <c r="C51" s="6"/>
      <c r="D51" s="7">
        <v>0.31666666666666665</v>
      </c>
      <c r="E51" s="8"/>
      <c r="F51" s="8"/>
      <c r="G51" s="8"/>
      <c r="H51" s="8"/>
      <c r="I51" s="130">
        <f t="shared" si="4"/>
      </c>
      <c r="J51" s="131">
        <f t="shared" si="5"/>
      </c>
      <c r="K51" s="132">
        <f t="shared" si="7"/>
      </c>
    </row>
    <row r="52" spans="1:11" ht="15">
      <c r="A52" s="144">
        <f t="shared" si="6"/>
        <v>42046</v>
      </c>
      <c r="B52" s="5"/>
      <c r="C52" s="6"/>
      <c r="D52" s="7">
        <v>0.31666666666666665</v>
      </c>
      <c r="E52" s="8"/>
      <c r="F52" s="8"/>
      <c r="G52" s="8"/>
      <c r="H52" s="8"/>
      <c r="I52" s="130">
        <f t="shared" si="4"/>
      </c>
      <c r="J52" s="131">
        <f t="shared" si="5"/>
      </c>
      <c r="K52" s="132">
        <f t="shared" si="7"/>
      </c>
    </row>
    <row r="53" spans="1:11" ht="15">
      <c r="A53" s="144">
        <f t="shared" si="6"/>
        <v>42047</v>
      </c>
      <c r="B53" s="5"/>
      <c r="C53" s="6"/>
      <c r="D53" s="7">
        <v>0.31666666666666665</v>
      </c>
      <c r="E53" s="8"/>
      <c r="F53" s="8"/>
      <c r="G53" s="8"/>
      <c r="H53" s="8"/>
      <c r="I53" s="130">
        <f t="shared" si="4"/>
      </c>
      <c r="J53" s="131">
        <f t="shared" si="5"/>
      </c>
      <c r="K53" s="132">
        <f t="shared" si="7"/>
      </c>
    </row>
    <row r="54" spans="1:11" ht="15">
      <c r="A54" s="144">
        <f t="shared" si="6"/>
        <v>42048</v>
      </c>
      <c r="B54" s="5"/>
      <c r="C54" s="6"/>
      <c r="D54" s="7">
        <v>0.31666666666666665</v>
      </c>
      <c r="E54" s="8"/>
      <c r="F54" s="8"/>
      <c r="G54" s="8"/>
      <c r="H54" s="8"/>
      <c r="I54" s="130">
        <f t="shared" si="4"/>
      </c>
      <c r="J54" s="131">
        <f t="shared" si="5"/>
      </c>
      <c r="K54" s="132">
        <f t="shared" si="7"/>
      </c>
    </row>
    <row r="55" spans="1:11" ht="15">
      <c r="A55" s="144">
        <f t="shared" si="6"/>
        <v>42049</v>
      </c>
      <c r="B55" s="5"/>
      <c r="C55" s="6"/>
      <c r="D55" s="7">
        <v>0.31666666666666665</v>
      </c>
      <c r="E55" s="8"/>
      <c r="F55" s="8"/>
      <c r="G55" s="8"/>
      <c r="H55" s="8"/>
      <c r="I55" s="130">
        <f t="shared" si="4"/>
      </c>
      <c r="J55" s="131">
        <f t="shared" si="5"/>
      </c>
      <c r="K55" s="132">
        <f t="shared" si="7"/>
      </c>
    </row>
    <row r="56" spans="1:11" ht="15">
      <c r="A56" s="161">
        <f t="shared" si="6"/>
        <v>42050</v>
      </c>
      <c r="B56" s="5"/>
      <c r="C56" s="6"/>
      <c r="D56" s="7">
        <v>0</v>
      </c>
      <c r="E56" s="8"/>
      <c r="F56" s="8"/>
      <c r="G56" s="8"/>
      <c r="H56" s="8"/>
      <c r="I56" s="130">
        <f t="shared" si="4"/>
      </c>
      <c r="J56" s="131">
        <f t="shared" si="5"/>
      </c>
      <c r="K56" s="132">
        <f t="shared" si="7"/>
      </c>
    </row>
    <row r="57" spans="1:11" ht="15">
      <c r="A57" s="161">
        <f t="shared" si="6"/>
        <v>42051</v>
      </c>
      <c r="B57" s="5"/>
      <c r="C57" s="6"/>
      <c r="D57" s="7">
        <v>0</v>
      </c>
      <c r="E57" s="8"/>
      <c r="F57" s="8"/>
      <c r="G57" s="8"/>
      <c r="H57" s="8"/>
      <c r="I57" s="130">
        <f t="shared" si="4"/>
      </c>
      <c r="J57" s="131">
        <f t="shared" si="5"/>
      </c>
      <c r="K57" s="132">
        <f t="shared" si="7"/>
      </c>
    </row>
    <row r="58" spans="1:11" ht="15">
      <c r="A58" s="144">
        <f t="shared" si="6"/>
        <v>42052</v>
      </c>
      <c r="B58" s="5"/>
      <c r="C58" s="6"/>
      <c r="D58" s="7">
        <v>0.31666666666666665</v>
      </c>
      <c r="E58" s="8"/>
      <c r="F58" s="8"/>
      <c r="G58" s="8"/>
      <c r="H58" s="8"/>
      <c r="I58" s="130">
        <f t="shared" si="4"/>
      </c>
      <c r="J58" s="131">
        <f t="shared" si="5"/>
      </c>
      <c r="K58" s="132">
        <f t="shared" si="7"/>
      </c>
    </row>
    <row r="59" spans="1:11" ht="15">
      <c r="A59" s="144">
        <f t="shared" si="6"/>
        <v>42053</v>
      </c>
      <c r="B59" s="5"/>
      <c r="C59" s="6"/>
      <c r="D59" s="7">
        <v>0.31666666666666665</v>
      </c>
      <c r="E59" s="8"/>
      <c r="F59" s="8"/>
      <c r="G59" s="8"/>
      <c r="H59" s="8"/>
      <c r="I59" s="130">
        <f t="shared" si="4"/>
      </c>
      <c r="J59" s="131">
        <f t="shared" si="5"/>
      </c>
      <c r="K59" s="132">
        <f t="shared" si="7"/>
      </c>
    </row>
    <row r="60" spans="1:11" ht="15">
      <c r="A60" s="144">
        <f t="shared" si="6"/>
        <v>42054</v>
      </c>
      <c r="B60" s="5"/>
      <c r="C60" s="6"/>
      <c r="D60" s="7">
        <v>0.31666666666666665</v>
      </c>
      <c r="E60" s="8"/>
      <c r="F60" s="8"/>
      <c r="G60" s="8"/>
      <c r="H60" s="8"/>
      <c r="I60" s="130">
        <f t="shared" si="4"/>
      </c>
      <c r="J60" s="131">
        <f t="shared" si="5"/>
      </c>
      <c r="K60" s="132">
        <f t="shared" si="7"/>
      </c>
    </row>
    <row r="61" spans="1:11" ht="15">
      <c r="A61" s="144">
        <f t="shared" si="6"/>
        <v>42055</v>
      </c>
      <c r="B61" s="5"/>
      <c r="C61" s="6"/>
      <c r="D61" s="7">
        <v>0.31666666666666665</v>
      </c>
      <c r="E61" s="8"/>
      <c r="F61" s="8"/>
      <c r="G61" s="8"/>
      <c r="H61" s="8"/>
      <c r="I61" s="130">
        <f t="shared" si="4"/>
      </c>
      <c r="J61" s="131">
        <f t="shared" si="5"/>
      </c>
      <c r="K61" s="132">
        <f t="shared" si="7"/>
      </c>
    </row>
    <row r="62" spans="1:11" ht="15">
      <c r="A62" s="144">
        <f t="shared" si="6"/>
        <v>42056</v>
      </c>
      <c r="B62" s="5"/>
      <c r="C62" s="6"/>
      <c r="D62" s="7">
        <v>0.31666666666666665</v>
      </c>
      <c r="E62" s="8"/>
      <c r="F62" s="8"/>
      <c r="G62" s="8"/>
      <c r="H62" s="8"/>
      <c r="I62" s="130">
        <f t="shared" si="4"/>
      </c>
      <c r="J62" s="131">
        <f t="shared" si="5"/>
      </c>
      <c r="K62" s="132">
        <f t="shared" si="7"/>
      </c>
    </row>
    <row r="63" spans="1:11" ht="15">
      <c r="A63" s="161">
        <f t="shared" si="6"/>
        <v>42057</v>
      </c>
      <c r="B63" s="5"/>
      <c r="C63" s="6"/>
      <c r="D63" s="7">
        <v>0</v>
      </c>
      <c r="E63" s="8"/>
      <c r="F63" s="8"/>
      <c r="G63" s="8"/>
      <c r="H63" s="8"/>
      <c r="I63" s="130">
        <f t="shared" si="4"/>
      </c>
      <c r="J63" s="131">
        <f t="shared" si="5"/>
      </c>
      <c r="K63" s="132">
        <f t="shared" si="7"/>
      </c>
    </row>
    <row r="64" spans="1:11" ht="15">
      <c r="A64" s="161">
        <f t="shared" si="6"/>
        <v>42058</v>
      </c>
      <c r="B64" s="5"/>
      <c r="C64" s="6"/>
      <c r="D64" s="7">
        <v>0</v>
      </c>
      <c r="E64" s="8"/>
      <c r="F64" s="8"/>
      <c r="G64" s="8"/>
      <c r="H64" s="8"/>
      <c r="I64" s="130">
        <f t="shared" si="4"/>
      </c>
      <c r="J64" s="131">
        <f t="shared" si="5"/>
      </c>
      <c r="K64" s="132">
        <f t="shared" si="7"/>
      </c>
    </row>
    <row r="65" spans="1:11" ht="15">
      <c r="A65" s="144">
        <f t="shared" si="6"/>
        <v>42059</v>
      </c>
      <c r="B65" s="5"/>
      <c r="C65" s="6"/>
      <c r="D65" s="7">
        <v>0.31666666666666665</v>
      </c>
      <c r="E65" s="8"/>
      <c r="F65" s="8"/>
      <c r="G65" s="8"/>
      <c r="H65" s="8"/>
      <c r="I65" s="130">
        <f t="shared" si="4"/>
      </c>
      <c r="J65" s="131">
        <f t="shared" si="5"/>
      </c>
      <c r="K65" s="132">
        <f t="shared" si="7"/>
      </c>
    </row>
    <row r="66" spans="1:11" ht="15">
      <c r="A66" s="144">
        <f t="shared" si="6"/>
        <v>42060</v>
      </c>
      <c r="B66" s="5"/>
      <c r="C66" s="6"/>
      <c r="D66" s="7">
        <v>0.31666666666666665</v>
      </c>
      <c r="E66" s="8"/>
      <c r="F66" s="8"/>
      <c r="G66" s="8"/>
      <c r="H66" s="8"/>
      <c r="I66" s="130">
        <f t="shared" si="4"/>
      </c>
      <c r="J66" s="131">
        <f t="shared" si="5"/>
      </c>
      <c r="K66" s="132">
        <f t="shared" si="7"/>
      </c>
    </row>
    <row r="67" spans="1:11" ht="15">
      <c r="A67" s="144">
        <f t="shared" si="6"/>
        <v>42061</v>
      </c>
      <c r="B67" s="5"/>
      <c r="C67" s="6"/>
      <c r="D67" s="7">
        <v>0.31666666666666665</v>
      </c>
      <c r="E67" s="8"/>
      <c r="F67" s="8"/>
      <c r="G67" s="8"/>
      <c r="H67" s="8"/>
      <c r="I67" s="130">
        <f t="shared" si="4"/>
      </c>
      <c r="J67" s="131">
        <f t="shared" si="5"/>
      </c>
      <c r="K67" s="132">
        <f t="shared" si="7"/>
      </c>
    </row>
    <row r="68" spans="1:11" ht="15.75" thickBot="1">
      <c r="A68" s="144">
        <f t="shared" si="6"/>
        <v>42062</v>
      </c>
      <c r="B68" s="5"/>
      <c r="C68" s="6"/>
      <c r="D68" s="7">
        <v>0.31666666666666665</v>
      </c>
      <c r="E68" s="8"/>
      <c r="F68" s="8"/>
      <c r="G68" s="8"/>
      <c r="H68" s="8"/>
      <c r="I68" s="130">
        <f t="shared" si="4"/>
      </c>
      <c r="J68" s="131">
        <f t="shared" si="5"/>
      </c>
      <c r="K68" s="132">
        <f t="shared" si="7"/>
      </c>
    </row>
    <row r="69" spans="1:11" ht="15.75" thickBot="1">
      <c r="A69" s="157"/>
      <c r="B69" s="155"/>
      <c r="C69" s="155"/>
      <c r="D69" s="154"/>
      <c r="E69" s="155"/>
      <c r="F69" s="155"/>
      <c r="G69" s="155"/>
      <c r="H69" s="155"/>
      <c r="I69" s="155"/>
      <c r="J69" s="149" t="s">
        <v>19</v>
      </c>
      <c r="K69" s="150">
        <f>K68</f>
      </c>
    </row>
    <row r="70" spans="3:6" ht="15.75" thickBot="1">
      <c r="C70" s="16"/>
      <c r="D70" s="1"/>
      <c r="F70" s="17"/>
    </row>
    <row r="71" spans="1:11" ht="15.75" thickBot="1">
      <c r="A71" s="156" t="s">
        <v>0</v>
      </c>
      <c r="B71" s="160">
        <f>A68+1</f>
        <v>42063</v>
      </c>
      <c r="C71" s="155"/>
      <c r="D71" s="154"/>
      <c r="E71" s="153"/>
      <c r="F71" s="152"/>
      <c r="G71" s="152"/>
      <c r="H71" s="152"/>
      <c r="I71" s="152"/>
      <c r="J71" s="149" t="s">
        <v>20</v>
      </c>
      <c r="K71" s="151">
        <f>K69</f>
      </c>
    </row>
    <row r="72" spans="1:11" ht="15">
      <c r="A72" s="158" t="s">
        <v>2</v>
      </c>
      <c r="B72" s="184" t="s">
        <v>3</v>
      </c>
      <c r="C72" s="185"/>
      <c r="D72" s="159" t="s">
        <v>4</v>
      </c>
      <c r="E72" s="136" t="s">
        <v>5</v>
      </c>
      <c r="F72" s="137"/>
      <c r="G72" s="136" t="s">
        <v>6</v>
      </c>
      <c r="H72" s="137"/>
      <c r="I72" s="135" t="s">
        <v>7</v>
      </c>
      <c r="J72" s="135" t="s">
        <v>8</v>
      </c>
      <c r="K72" s="142" t="s">
        <v>9</v>
      </c>
    </row>
    <row r="73" spans="1:11" ht="15">
      <c r="A73" s="138"/>
      <c r="B73" s="186"/>
      <c r="C73" s="187"/>
      <c r="D73" s="138" t="s">
        <v>10</v>
      </c>
      <c r="E73" s="139" t="s">
        <v>11</v>
      </c>
      <c r="F73" s="140" t="s">
        <v>12</v>
      </c>
      <c r="G73" s="139" t="s">
        <v>11</v>
      </c>
      <c r="H73" s="140" t="s">
        <v>12</v>
      </c>
      <c r="I73" s="138" t="s">
        <v>13</v>
      </c>
      <c r="J73" s="138" t="s">
        <v>14</v>
      </c>
      <c r="K73" s="141" t="s">
        <v>13</v>
      </c>
    </row>
    <row r="74" spans="1:11" ht="15">
      <c r="A74" s="145">
        <f>A68+1</f>
        <v>42063</v>
      </c>
      <c r="B74" s="5"/>
      <c r="C74" s="6"/>
      <c r="D74" s="8">
        <v>0.31666666666666665</v>
      </c>
      <c r="E74" s="8"/>
      <c r="F74" s="8"/>
      <c r="G74" s="8"/>
      <c r="H74" s="8"/>
      <c r="I74" s="130">
        <f aca="true" t="shared" si="8" ref="I74:I102">IF(E74="","",(F74-E74)+(H74-G74))</f>
      </c>
      <c r="J74" s="131">
        <f aca="true" t="shared" si="9" ref="J74:J102">IF(I74="","",I74-D74)</f>
      </c>
      <c r="K74" s="132">
        <f>IF(J74="","",K71+I74-D74)</f>
      </c>
    </row>
    <row r="75" spans="1:11" ht="15">
      <c r="A75" s="162">
        <f aca="true" t="shared" si="10" ref="A75:A102">A74+1</f>
        <v>42064</v>
      </c>
      <c r="B75" s="5"/>
      <c r="C75" s="6" t="s">
        <v>29</v>
      </c>
      <c r="D75" s="8">
        <v>0</v>
      </c>
      <c r="E75" s="8"/>
      <c r="F75" s="8"/>
      <c r="G75" s="8"/>
      <c r="H75" s="8"/>
      <c r="I75" s="130">
        <f t="shared" si="8"/>
      </c>
      <c r="J75" s="131">
        <f t="shared" si="9"/>
      </c>
      <c r="K75" s="132">
        <f aca="true" t="shared" si="11" ref="K75:K103">IF(J75="","",K74+I75-D75)</f>
      </c>
    </row>
    <row r="76" spans="1:11" ht="15">
      <c r="A76" s="162">
        <f t="shared" si="10"/>
        <v>42065</v>
      </c>
      <c r="B76" s="5"/>
      <c r="C76" s="6" t="s">
        <v>29</v>
      </c>
      <c r="D76" s="8">
        <v>0</v>
      </c>
      <c r="E76" s="8"/>
      <c r="F76" s="8"/>
      <c r="G76" s="8"/>
      <c r="H76" s="8"/>
      <c r="I76" s="130">
        <f t="shared" si="8"/>
      </c>
      <c r="J76" s="131">
        <f t="shared" si="9"/>
      </c>
      <c r="K76" s="132">
        <f t="shared" si="11"/>
      </c>
    </row>
    <row r="77" spans="1:11" ht="15">
      <c r="A77" s="144">
        <f t="shared" si="10"/>
        <v>42066</v>
      </c>
      <c r="B77" s="5"/>
      <c r="C77" s="6" t="s">
        <v>29</v>
      </c>
      <c r="D77" s="7">
        <v>0.31666666666666665</v>
      </c>
      <c r="E77" s="7"/>
      <c r="F77" s="7"/>
      <c r="G77" s="7"/>
      <c r="H77" s="7"/>
      <c r="I77" s="130">
        <f t="shared" si="8"/>
      </c>
      <c r="J77" s="131">
        <f t="shared" si="9"/>
      </c>
      <c r="K77" s="132">
        <f t="shared" si="11"/>
      </c>
    </row>
    <row r="78" spans="1:11" ht="15">
      <c r="A78" s="144">
        <f t="shared" si="10"/>
        <v>42067</v>
      </c>
      <c r="B78" s="5"/>
      <c r="C78" s="6" t="s">
        <v>29</v>
      </c>
      <c r="D78" s="7">
        <v>0.31666666666666665</v>
      </c>
      <c r="E78" s="7"/>
      <c r="F78" s="7"/>
      <c r="G78" s="7"/>
      <c r="H78" s="7"/>
      <c r="I78" s="130">
        <f t="shared" si="8"/>
      </c>
      <c r="J78" s="131">
        <f t="shared" si="9"/>
      </c>
      <c r="K78" s="132">
        <f t="shared" si="11"/>
      </c>
    </row>
    <row r="79" spans="1:11" ht="15">
      <c r="A79" s="145">
        <f t="shared" si="10"/>
        <v>42068</v>
      </c>
      <c r="B79" s="5"/>
      <c r="C79" s="6" t="s">
        <v>29</v>
      </c>
      <c r="D79" s="7">
        <v>0.31666666666666665</v>
      </c>
      <c r="E79" s="8"/>
      <c r="F79" s="8"/>
      <c r="G79" s="8"/>
      <c r="H79" s="8"/>
      <c r="I79" s="130">
        <f t="shared" si="8"/>
      </c>
      <c r="J79" s="131">
        <f t="shared" si="9"/>
      </c>
      <c r="K79" s="132">
        <f t="shared" si="11"/>
      </c>
    </row>
    <row r="80" spans="1:11" ht="15">
      <c r="A80" s="145">
        <f t="shared" si="10"/>
        <v>42069</v>
      </c>
      <c r="B80" s="5"/>
      <c r="C80" s="6" t="s">
        <v>29</v>
      </c>
      <c r="D80" s="7">
        <v>0.31666666666666665</v>
      </c>
      <c r="E80" s="8"/>
      <c r="F80" s="8"/>
      <c r="G80" s="8"/>
      <c r="H80" s="8"/>
      <c r="I80" s="130">
        <f t="shared" si="8"/>
      </c>
      <c r="J80" s="131">
        <f t="shared" si="9"/>
      </c>
      <c r="K80" s="132">
        <f t="shared" si="11"/>
      </c>
    </row>
    <row r="81" spans="1:11" ht="15">
      <c r="A81" s="145">
        <f t="shared" si="10"/>
        <v>42070</v>
      </c>
      <c r="B81" s="5"/>
      <c r="C81" s="6" t="s">
        <v>29</v>
      </c>
      <c r="D81" s="7">
        <v>0.31666666666666665</v>
      </c>
      <c r="E81" s="8"/>
      <c r="F81" s="8"/>
      <c r="G81" s="8"/>
      <c r="H81" s="8"/>
      <c r="I81" s="130">
        <f t="shared" si="8"/>
      </c>
      <c r="J81" s="131">
        <f t="shared" si="9"/>
      </c>
      <c r="K81" s="132">
        <f t="shared" si="11"/>
      </c>
    </row>
    <row r="82" spans="1:11" ht="15">
      <c r="A82" s="162">
        <f t="shared" si="10"/>
        <v>42071</v>
      </c>
      <c r="B82" s="5"/>
      <c r="C82" s="6" t="s">
        <v>29</v>
      </c>
      <c r="D82" s="7">
        <v>0</v>
      </c>
      <c r="E82" s="8"/>
      <c r="F82" s="8"/>
      <c r="G82" s="8"/>
      <c r="H82" s="8"/>
      <c r="I82" s="130">
        <f t="shared" si="8"/>
      </c>
      <c r="J82" s="131">
        <f t="shared" si="9"/>
      </c>
      <c r="K82" s="132">
        <f t="shared" si="11"/>
      </c>
    </row>
    <row r="83" spans="1:11" ht="15">
      <c r="A83" s="162">
        <f t="shared" si="10"/>
        <v>42072</v>
      </c>
      <c r="B83" s="5"/>
      <c r="C83" s="6" t="s">
        <v>29</v>
      </c>
      <c r="D83" s="7">
        <v>0</v>
      </c>
      <c r="E83" s="8"/>
      <c r="F83" s="8"/>
      <c r="G83" s="8"/>
      <c r="H83" s="8"/>
      <c r="I83" s="130">
        <f t="shared" si="8"/>
      </c>
      <c r="J83" s="131">
        <f t="shared" si="9"/>
      </c>
      <c r="K83" s="132">
        <f t="shared" si="11"/>
      </c>
    </row>
    <row r="84" spans="1:11" ht="15">
      <c r="A84" s="145">
        <f t="shared" si="10"/>
        <v>42073</v>
      </c>
      <c r="B84" s="5"/>
      <c r="C84" s="6"/>
      <c r="D84" s="7">
        <v>0.31666666666666665</v>
      </c>
      <c r="E84" s="7"/>
      <c r="F84" s="7"/>
      <c r="G84" s="7"/>
      <c r="H84" s="7"/>
      <c r="I84" s="130">
        <f t="shared" si="8"/>
      </c>
      <c r="J84" s="131">
        <f t="shared" si="9"/>
      </c>
      <c r="K84" s="132">
        <f t="shared" si="11"/>
      </c>
    </row>
    <row r="85" spans="1:11" ht="15">
      <c r="A85" s="145">
        <f t="shared" si="10"/>
        <v>42074</v>
      </c>
      <c r="B85" s="5"/>
      <c r="C85" s="6"/>
      <c r="D85" s="7">
        <v>0.31666666666666665</v>
      </c>
      <c r="E85" s="7"/>
      <c r="F85" s="7"/>
      <c r="G85" s="7"/>
      <c r="H85" s="7"/>
      <c r="I85" s="130">
        <f t="shared" si="8"/>
      </c>
      <c r="J85" s="131">
        <f t="shared" si="9"/>
      </c>
      <c r="K85" s="132">
        <f t="shared" si="11"/>
      </c>
    </row>
    <row r="86" spans="1:11" ht="15">
      <c r="A86" s="145">
        <f t="shared" si="10"/>
        <v>42075</v>
      </c>
      <c r="B86" s="5"/>
      <c r="C86" s="6"/>
      <c r="D86" s="7">
        <v>0.31666666666666665</v>
      </c>
      <c r="E86" s="8"/>
      <c r="F86" s="8"/>
      <c r="G86" s="8"/>
      <c r="H86" s="8"/>
      <c r="I86" s="130">
        <f t="shared" si="8"/>
      </c>
      <c r="J86" s="131">
        <f t="shared" si="9"/>
      </c>
      <c r="K86" s="132">
        <f t="shared" si="11"/>
      </c>
    </row>
    <row r="87" spans="1:11" ht="15">
      <c r="A87" s="145">
        <f t="shared" si="10"/>
        <v>42076</v>
      </c>
      <c r="B87" s="5"/>
      <c r="C87" s="6"/>
      <c r="D87" s="7">
        <v>0.31666666666666665</v>
      </c>
      <c r="E87" s="8"/>
      <c r="F87" s="8"/>
      <c r="G87" s="8"/>
      <c r="H87" s="8"/>
      <c r="I87" s="130">
        <f t="shared" si="8"/>
      </c>
      <c r="J87" s="131">
        <f t="shared" si="9"/>
      </c>
      <c r="K87" s="132">
        <f t="shared" si="11"/>
      </c>
    </row>
    <row r="88" spans="1:11" ht="15">
      <c r="A88" s="145">
        <f t="shared" si="10"/>
        <v>42077</v>
      </c>
      <c r="B88" s="5"/>
      <c r="C88" s="6"/>
      <c r="D88" s="7">
        <v>0.31666666666666665</v>
      </c>
      <c r="E88" s="8"/>
      <c r="F88" s="8"/>
      <c r="G88" s="8"/>
      <c r="H88" s="8"/>
      <c r="I88" s="130">
        <f t="shared" si="8"/>
      </c>
      <c r="J88" s="131">
        <f t="shared" si="9"/>
      </c>
      <c r="K88" s="132">
        <f t="shared" si="11"/>
      </c>
    </row>
    <row r="89" spans="1:11" ht="15">
      <c r="A89" s="162">
        <f t="shared" si="10"/>
        <v>42078</v>
      </c>
      <c r="B89" s="5"/>
      <c r="C89" s="6"/>
      <c r="D89" s="7">
        <v>0</v>
      </c>
      <c r="E89" s="8"/>
      <c r="F89" s="8"/>
      <c r="G89" s="8"/>
      <c r="H89" s="8"/>
      <c r="I89" s="130">
        <f t="shared" si="8"/>
      </c>
      <c r="J89" s="131">
        <f t="shared" si="9"/>
      </c>
      <c r="K89" s="132">
        <f t="shared" si="11"/>
      </c>
    </row>
    <row r="90" spans="1:11" ht="15">
      <c r="A90" s="162">
        <f t="shared" si="10"/>
        <v>42079</v>
      </c>
      <c r="B90" s="5"/>
      <c r="C90" s="6"/>
      <c r="D90" s="7">
        <v>0</v>
      </c>
      <c r="E90" s="8"/>
      <c r="F90" s="8"/>
      <c r="G90" s="8"/>
      <c r="H90" s="8"/>
      <c r="I90" s="130">
        <f t="shared" si="8"/>
      </c>
      <c r="J90" s="131">
        <f t="shared" si="9"/>
      </c>
      <c r="K90" s="132">
        <f t="shared" si="11"/>
      </c>
    </row>
    <row r="91" spans="1:11" ht="15">
      <c r="A91" s="145">
        <f t="shared" si="10"/>
        <v>42080</v>
      </c>
      <c r="B91" s="5"/>
      <c r="C91" s="6"/>
      <c r="D91" s="7">
        <v>0.31666666666666665</v>
      </c>
      <c r="E91" s="7"/>
      <c r="F91" s="7"/>
      <c r="G91" s="7"/>
      <c r="H91" s="7"/>
      <c r="I91" s="130">
        <f t="shared" si="8"/>
      </c>
      <c r="J91" s="131">
        <f t="shared" si="9"/>
      </c>
      <c r="K91" s="132">
        <f t="shared" si="11"/>
      </c>
    </row>
    <row r="92" spans="1:11" ht="15">
      <c r="A92" s="145">
        <f t="shared" si="10"/>
        <v>42081</v>
      </c>
      <c r="B92" s="5"/>
      <c r="C92" s="6"/>
      <c r="D92" s="7">
        <v>0.31666666666666665</v>
      </c>
      <c r="E92" s="7"/>
      <c r="F92" s="7"/>
      <c r="G92" s="7"/>
      <c r="H92" s="7"/>
      <c r="I92" s="130">
        <f t="shared" si="8"/>
      </c>
      <c r="J92" s="131">
        <f t="shared" si="9"/>
      </c>
      <c r="K92" s="132">
        <f t="shared" si="11"/>
      </c>
    </row>
    <row r="93" spans="1:11" ht="15">
      <c r="A93" s="145">
        <f t="shared" si="10"/>
        <v>42082</v>
      </c>
      <c r="B93" s="5"/>
      <c r="C93" s="6"/>
      <c r="D93" s="7">
        <v>0.31666666666666665</v>
      </c>
      <c r="E93" s="8"/>
      <c r="F93" s="8"/>
      <c r="G93" s="8"/>
      <c r="H93" s="8"/>
      <c r="I93" s="130">
        <f t="shared" si="8"/>
      </c>
      <c r="J93" s="131">
        <f t="shared" si="9"/>
      </c>
      <c r="K93" s="132">
        <f t="shared" si="11"/>
      </c>
    </row>
    <row r="94" spans="1:11" ht="15">
      <c r="A94" s="145">
        <f t="shared" si="10"/>
        <v>42083</v>
      </c>
      <c r="B94" s="5"/>
      <c r="C94" s="6"/>
      <c r="D94" s="7">
        <v>0.31666666666666665</v>
      </c>
      <c r="E94" s="8"/>
      <c r="F94" s="8"/>
      <c r="G94" s="8"/>
      <c r="H94" s="8"/>
      <c r="I94" s="130">
        <f t="shared" si="8"/>
      </c>
      <c r="J94" s="131">
        <f t="shared" si="9"/>
      </c>
      <c r="K94" s="132">
        <f t="shared" si="11"/>
      </c>
    </row>
    <row r="95" spans="1:11" ht="15">
      <c r="A95" s="145">
        <f t="shared" si="10"/>
        <v>42084</v>
      </c>
      <c r="B95" s="5"/>
      <c r="C95" s="6"/>
      <c r="D95" s="7">
        <v>0.31666666666666665</v>
      </c>
      <c r="E95" s="8"/>
      <c r="F95" s="8"/>
      <c r="G95" s="8"/>
      <c r="H95" s="8"/>
      <c r="I95" s="130">
        <f t="shared" si="8"/>
      </c>
      <c r="J95" s="131">
        <f t="shared" si="9"/>
      </c>
      <c r="K95" s="132">
        <f t="shared" si="11"/>
      </c>
    </row>
    <row r="96" spans="1:11" ht="15">
      <c r="A96" s="162">
        <f t="shared" si="10"/>
        <v>42085</v>
      </c>
      <c r="B96" s="5"/>
      <c r="C96" s="6"/>
      <c r="D96" s="7">
        <v>0</v>
      </c>
      <c r="E96" s="8"/>
      <c r="F96" s="8"/>
      <c r="G96" s="8"/>
      <c r="H96" s="8"/>
      <c r="I96" s="130">
        <f t="shared" si="8"/>
      </c>
      <c r="J96" s="131">
        <f t="shared" si="9"/>
      </c>
      <c r="K96" s="132">
        <f t="shared" si="11"/>
      </c>
    </row>
    <row r="97" spans="1:11" ht="15">
      <c r="A97" s="162">
        <f t="shared" si="10"/>
        <v>42086</v>
      </c>
      <c r="B97" s="5"/>
      <c r="C97" s="6"/>
      <c r="D97" s="7">
        <v>0</v>
      </c>
      <c r="E97" s="8"/>
      <c r="F97" s="8"/>
      <c r="G97" s="8"/>
      <c r="H97" s="8"/>
      <c r="I97" s="130">
        <f t="shared" si="8"/>
      </c>
      <c r="J97" s="131">
        <f t="shared" si="9"/>
      </c>
      <c r="K97" s="132">
        <f t="shared" si="11"/>
      </c>
    </row>
    <row r="98" spans="1:11" ht="15">
      <c r="A98" s="145">
        <f t="shared" si="10"/>
        <v>42087</v>
      </c>
      <c r="B98" s="5"/>
      <c r="C98" s="6"/>
      <c r="D98" s="7">
        <v>0.31666666666666665</v>
      </c>
      <c r="E98" s="7"/>
      <c r="F98" s="7"/>
      <c r="G98" s="7"/>
      <c r="H98" s="7"/>
      <c r="I98" s="130">
        <f t="shared" si="8"/>
      </c>
      <c r="J98" s="131">
        <f t="shared" si="9"/>
      </c>
      <c r="K98" s="132">
        <f t="shared" si="11"/>
      </c>
    </row>
    <row r="99" spans="1:11" ht="15">
      <c r="A99" s="145">
        <f t="shared" si="10"/>
        <v>42088</v>
      </c>
      <c r="B99" s="5"/>
      <c r="C99" s="6"/>
      <c r="D99" s="7">
        <v>0.31666666666666665</v>
      </c>
      <c r="E99" s="7"/>
      <c r="F99" s="7"/>
      <c r="G99" s="7"/>
      <c r="H99" s="7"/>
      <c r="I99" s="130">
        <f t="shared" si="8"/>
      </c>
      <c r="J99" s="131">
        <f t="shared" si="9"/>
      </c>
      <c r="K99" s="132">
        <f t="shared" si="11"/>
      </c>
    </row>
    <row r="100" spans="1:11" ht="15">
      <c r="A100" s="145">
        <f t="shared" si="10"/>
        <v>42089</v>
      </c>
      <c r="B100" s="5"/>
      <c r="C100" s="6"/>
      <c r="D100" s="7">
        <v>0.31666666666666665</v>
      </c>
      <c r="E100" s="8"/>
      <c r="F100" s="8"/>
      <c r="G100" s="8"/>
      <c r="H100" s="8"/>
      <c r="I100" s="130">
        <f t="shared" si="8"/>
      </c>
      <c r="J100" s="131">
        <f t="shared" si="9"/>
      </c>
      <c r="K100" s="132">
        <f t="shared" si="11"/>
      </c>
    </row>
    <row r="101" spans="1:11" ht="15">
      <c r="A101" s="145">
        <f t="shared" si="10"/>
        <v>42090</v>
      </c>
      <c r="B101" s="5"/>
      <c r="C101" s="6"/>
      <c r="D101" s="7">
        <v>0.31666666666666665</v>
      </c>
      <c r="E101" s="8"/>
      <c r="F101" s="8"/>
      <c r="G101" s="8"/>
      <c r="H101" s="8"/>
      <c r="I101" s="130">
        <f t="shared" si="8"/>
      </c>
      <c r="J101" s="131">
        <f t="shared" si="9"/>
      </c>
      <c r="K101" s="132">
        <f t="shared" si="11"/>
      </c>
    </row>
    <row r="102" spans="1:11" ht="15">
      <c r="A102" s="145">
        <f t="shared" si="10"/>
        <v>42091</v>
      </c>
      <c r="B102" s="5"/>
      <c r="C102" s="6"/>
      <c r="D102" s="7">
        <v>0.31666666666666665</v>
      </c>
      <c r="E102" s="8"/>
      <c r="F102" s="8"/>
      <c r="G102" s="8"/>
      <c r="H102" s="8"/>
      <c r="I102" s="130">
        <f t="shared" si="8"/>
      </c>
      <c r="J102" s="131">
        <f t="shared" si="9"/>
      </c>
      <c r="K102" s="132">
        <f t="shared" si="11"/>
      </c>
    </row>
    <row r="103" spans="1:11" ht="15">
      <c r="A103" s="162">
        <f>A102+1</f>
        <v>42092</v>
      </c>
      <c r="B103" s="5"/>
      <c r="C103" s="6"/>
      <c r="D103" s="7">
        <v>0</v>
      </c>
      <c r="E103" s="8"/>
      <c r="F103" s="8"/>
      <c r="G103" s="8"/>
      <c r="H103" s="8"/>
      <c r="I103" s="130">
        <f>IF(E103="","",(F103-E103)+(H103-G103))</f>
      </c>
      <c r="J103" s="131">
        <f>IF(I103="","",I103-D103)</f>
      </c>
      <c r="K103" s="132">
        <f t="shared" si="11"/>
      </c>
    </row>
    <row r="104" spans="1:11" ht="15.75" thickBot="1">
      <c r="A104" s="162">
        <f>A103+1</f>
        <v>42093</v>
      </c>
      <c r="B104" s="5"/>
      <c r="C104" s="6"/>
      <c r="D104" s="7">
        <v>0</v>
      </c>
      <c r="E104" s="8"/>
      <c r="F104" s="8"/>
      <c r="G104" s="8"/>
      <c r="H104" s="8"/>
      <c r="I104" s="130">
        <f>IF(E104="","",(F104-E104)+(H104-G104))</f>
      </c>
      <c r="J104" s="131">
        <f>IF(I104="","",I104-D104)</f>
      </c>
      <c r="K104" s="132">
        <f>IF(J104="","",K103+I104-D104)</f>
      </c>
    </row>
    <row r="105" spans="1:11" ht="15.75" thickBot="1">
      <c r="A105" s="157"/>
      <c r="B105" s="155"/>
      <c r="C105" s="155"/>
      <c r="D105" s="154"/>
      <c r="E105" s="155"/>
      <c r="F105" s="155"/>
      <c r="G105" s="155"/>
      <c r="H105" s="155"/>
      <c r="I105" s="155"/>
      <c r="J105" s="149" t="s">
        <v>18</v>
      </c>
      <c r="K105" s="150">
        <f>K104</f>
      </c>
    </row>
    <row r="106" spans="3:6" ht="15.75" thickBot="1">
      <c r="C106" s="16"/>
      <c r="D106" s="1"/>
      <c r="F106" s="17"/>
    </row>
    <row r="107" spans="1:11" ht="15.75" thickBot="1">
      <c r="A107" s="156" t="s">
        <v>0</v>
      </c>
      <c r="B107" s="160">
        <f>A104+1</f>
        <v>42094</v>
      </c>
      <c r="C107" s="155"/>
      <c r="D107" s="154"/>
      <c r="E107" s="153"/>
      <c r="F107" s="152"/>
      <c r="G107" s="152"/>
      <c r="H107" s="152"/>
      <c r="I107" s="152"/>
      <c r="J107" s="149" t="s">
        <v>1</v>
      </c>
      <c r="K107" s="151">
        <f>K105</f>
      </c>
    </row>
    <row r="108" spans="1:11" ht="15">
      <c r="A108" s="135" t="s">
        <v>2</v>
      </c>
      <c r="B108" s="178" t="s">
        <v>3</v>
      </c>
      <c r="C108" s="179"/>
      <c r="D108" s="135" t="s">
        <v>4</v>
      </c>
      <c r="E108" s="136" t="s">
        <v>5</v>
      </c>
      <c r="F108" s="137"/>
      <c r="G108" s="136" t="s">
        <v>6</v>
      </c>
      <c r="H108" s="137"/>
      <c r="I108" s="135" t="s">
        <v>7</v>
      </c>
      <c r="J108" s="135" t="s">
        <v>8</v>
      </c>
      <c r="K108" s="142" t="s">
        <v>9</v>
      </c>
    </row>
    <row r="109" spans="1:11" ht="15">
      <c r="A109" s="138"/>
      <c r="B109" s="180"/>
      <c r="C109" s="181"/>
      <c r="D109" s="138" t="s">
        <v>10</v>
      </c>
      <c r="E109" s="139" t="s">
        <v>11</v>
      </c>
      <c r="F109" s="140" t="s">
        <v>12</v>
      </c>
      <c r="G109" s="139" t="s">
        <v>11</v>
      </c>
      <c r="H109" s="140" t="s">
        <v>12</v>
      </c>
      <c r="I109" s="138" t="s">
        <v>13</v>
      </c>
      <c r="J109" s="138" t="s">
        <v>14</v>
      </c>
      <c r="K109" s="141" t="s">
        <v>13</v>
      </c>
    </row>
    <row r="110" spans="1:11" ht="15">
      <c r="A110" s="145">
        <f>B107</f>
        <v>42094</v>
      </c>
      <c r="B110" s="5"/>
      <c r="C110" s="6"/>
      <c r="D110" s="7">
        <v>0.31666666666666665</v>
      </c>
      <c r="E110" s="7"/>
      <c r="F110" s="7"/>
      <c r="G110" s="7"/>
      <c r="H110" s="7"/>
      <c r="I110" s="130">
        <f aca="true" t="shared" si="12" ref="I110:I138">IF(E110="","",(F110-E110)+(H110-G110))</f>
      </c>
      <c r="J110" s="131">
        <f>IF(I110="","",I110-D110)</f>
      </c>
      <c r="K110" s="132">
        <f>IF(J110="","",K107+I110-D110)</f>
      </c>
    </row>
    <row r="111" spans="1:11" ht="15">
      <c r="A111" s="145">
        <f aca="true" t="shared" si="13" ref="A111:A139">A110+1</f>
        <v>42095</v>
      </c>
      <c r="B111" s="5"/>
      <c r="C111" s="6"/>
      <c r="D111" s="7">
        <v>0.31666666666666665</v>
      </c>
      <c r="E111" s="7"/>
      <c r="F111" s="7"/>
      <c r="G111" s="7"/>
      <c r="H111" s="7"/>
      <c r="I111" s="130">
        <f t="shared" si="12"/>
      </c>
      <c r="J111" s="131">
        <f>IF(I111="","",I111-D111)</f>
      </c>
      <c r="K111" s="132">
        <f>IF(J111="","",K110+I111-D111)</f>
      </c>
    </row>
    <row r="112" spans="1:11" ht="15">
      <c r="A112" s="145">
        <f t="shared" si="13"/>
        <v>42096</v>
      </c>
      <c r="B112" s="5"/>
      <c r="C112" s="6"/>
      <c r="D112" s="7">
        <v>0.31666666666666665</v>
      </c>
      <c r="E112" s="8"/>
      <c r="F112" s="8"/>
      <c r="G112" s="8"/>
      <c r="H112" s="8"/>
      <c r="I112" s="130">
        <f t="shared" si="12"/>
      </c>
      <c r="J112" s="131">
        <f aca="true" t="shared" si="14" ref="J112:J139">IF(I112="","",I112-D112)</f>
      </c>
      <c r="K112" s="132">
        <f aca="true" t="shared" si="15" ref="K112:K139">IF(J112="","",K111+I112-D112)</f>
      </c>
    </row>
    <row r="113" spans="1:11" ht="15">
      <c r="A113" s="145">
        <f t="shared" si="13"/>
        <v>42097</v>
      </c>
      <c r="B113" s="5"/>
      <c r="C113" s="6"/>
      <c r="D113" s="7">
        <v>0.31666666666666665</v>
      </c>
      <c r="E113" s="8"/>
      <c r="F113" s="8"/>
      <c r="G113" s="8"/>
      <c r="H113" s="8"/>
      <c r="I113" s="130">
        <f t="shared" si="12"/>
      </c>
      <c r="J113" s="131">
        <f t="shared" si="14"/>
      </c>
      <c r="K113" s="132">
        <f t="shared" si="15"/>
      </c>
    </row>
    <row r="114" spans="1:11" ht="15">
      <c r="A114" s="145">
        <f t="shared" si="13"/>
        <v>42098</v>
      </c>
      <c r="B114" s="5"/>
      <c r="C114" s="6"/>
      <c r="D114" s="7">
        <v>0.31666666666666665</v>
      </c>
      <c r="E114" s="8"/>
      <c r="F114" s="8"/>
      <c r="G114" s="8"/>
      <c r="H114" s="8"/>
      <c r="I114" s="130">
        <f t="shared" si="12"/>
      </c>
      <c r="J114" s="131">
        <f t="shared" si="14"/>
      </c>
      <c r="K114" s="132">
        <f t="shared" si="15"/>
      </c>
    </row>
    <row r="115" spans="1:11" ht="15">
      <c r="A115" s="162">
        <f t="shared" si="13"/>
        <v>42099</v>
      </c>
      <c r="B115" s="5"/>
      <c r="C115" s="6" t="s">
        <v>30</v>
      </c>
      <c r="D115" s="7">
        <v>0</v>
      </c>
      <c r="E115" s="8"/>
      <c r="F115" s="8"/>
      <c r="G115" s="8"/>
      <c r="H115" s="8"/>
      <c r="I115" s="130">
        <f t="shared" si="12"/>
      </c>
      <c r="J115" s="131">
        <f t="shared" si="14"/>
      </c>
      <c r="K115" s="132">
        <f t="shared" si="15"/>
      </c>
    </row>
    <row r="116" spans="1:11" ht="15">
      <c r="A116" s="162">
        <f t="shared" si="13"/>
        <v>42100</v>
      </c>
      <c r="B116" s="5"/>
      <c r="C116" s="6" t="s">
        <v>30</v>
      </c>
      <c r="D116" s="7">
        <v>0</v>
      </c>
      <c r="E116" s="8"/>
      <c r="F116" s="8"/>
      <c r="G116" s="8"/>
      <c r="H116" s="8"/>
      <c r="I116" s="130">
        <f t="shared" si="12"/>
      </c>
      <c r="J116" s="131">
        <f t="shared" si="14"/>
      </c>
      <c r="K116" s="132">
        <f t="shared" si="15"/>
      </c>
    </row>
    <row r="117" spans="1:11" ht="15">
      <c r="A117" s="145">
        <f t="shared" si="13"/>
        <v>42101</v>
      </c>
      <c r="B117" s="5"/>
      <c r="C117" s="6" t="s">
        <v>30</v>
      </c>
      <c r="D117" s="7">
        <v>0.31666666666666665</v>
      </c>
      <c r="E117" s="7"/>
      <c r="F117" s="7"/>
      <c r="G117" s="7"/>
      <c r="H117" s="7"/>
      <c r="I117" s="130">
        <f t="shared" si="12"/>
      </c>
      <c r="J117" s="131">
        <f t="shared" si="14"/>
      </c>
      <c r="K117" s="132">
        <f t="shared" si="15"/>
      </c>
    </row>
    <row r="118" spans="1:11" ht="15">
      <c r="A118" s="145">
        <f t="shared" si="13"/>
        <v>42102</v>
      </c>
      <c r="B118" s="5"/>
      <c r="C118" s="6" t="s">
        <v>30</v>
      </c>
      <c r="D118" s="7">
        <v>0.31666666666666665</v>
      </c>
      <c r="E118" s="7"/>
      <c r="F118" s="7"/>
      <c r="G118" s="7"/>
      <c r="H118" s="7"/>
      <c r="I118" s="130">
        <f t="shared" si="12"/>
      </c>
      <c r="J118" s="131">
        <f t="shared" si="14"/>
      </c>
      <c r="K118" s="132">
        <f t="shared" si="15"/>
      </c>
    </row>
    <row r="119" spans="1:11" ht="15">
      <c r="A119" s="145">
        <f t="shared" si="13"/>
        <v>42103</v>
      </c>
      <c r="B119" s="5"/>
      <c r="C119" s="6" t="s">
        <v>30</v>
      </c>
      <c r="D119" s="7">
        <v>0.31666666666666665</v>
      </c>
      <c r="E119" s="8"/>
      <c r="F119" s="8"/>
      <c r="G119" s="8"/>
      <c r="H119" s="8"/>
      <c r="I119" s="130">
        <f t="shared" si="12"/>
      </c>
      <c r="J119" s="131">
        <f t="shared" si="14"/>
      </c>
      <c r="K119" s="132">
        <f t="shared" si="15"/>
      </c>
    </row>
    <row r="120" spans="1:11" ht="15">
      <c r="A120" s="145">
        <f t="shared" si="13"/>
        <v>42104</v>
      </c>
      <c r="B120" s="5"/>
      <c r="C120" s="6" t="s">
        <v>30</v>
      </c>
      <c r="D120" s="7">
        <v>0.31666666666666665</v>
      </c>
      <c r="E120" s="8"/>
      <c r="F120" s="8"/>
      <c r="G120" s="8"/>
      <c r="H120" s="8"/>
      <c r="I120" s="130">
        <f t="shared" si="12"/>
      </c>
      <c r="J120" s="131">
        <f t="shared" si="14"/>
      </c>
      <c r="K120" s="132">
        <f t="shared" si="15"/>
      </c>
    </row>
    <row r="121" spans="1:11" ht="15">
      <c r="A121" s="145">
        <f t="shared" si="13"/>
        <v>42105</v>
      </c>
      <c r="B121" s="5"/>
      <c r="C121" s="6" t="s">
        <v>30</v>
      </c>
      <c r="D121" s="7">
        <v>0.31666666666666665</v>
      </c>
      <c r="E121" s="8"/>
      <c r="F121" s="8"/>
      <c r="G121" s="8"/>
      <c r="H121" s="8"/>
      <c r="I121" s="130">
        <f t="shared" si="12"/>
      </c>
      <c r="J121" s="131">
        <f t="shared" si="14"/>
      </c>
      <c r="K121" s="132">
        <f t="shared" si="15"/>
      </c>
    </row>
    <row r="122" spans="1:11" ht="15">
      <c r="A122" s="162">
        <f t="shared" si="13"/>
        <v>42106</v>
      </c>
      <c r="B122" s="5"/>
      <c r="C122" s="6" t="s">
        <v>30</v>
      </c>
      <c r="D122" s="7">
        <v>0</v>
      </c>
      <c r="E122" s="8"/>
      <c r="F122" s="8"/>
      <c r="G122" s="8"/>
      <c r="H122" s="8"/>
      <c r="I122" s="130">
        <f t="shared" si="12"/>
      </c>
      <c r="J122" s="131">
        <f t="shared" si="14"/>
      </c>
      <c r="K122" s="132">
        <f t="shared" si="15"/>
      </c>
    </row>
    <row r="123" spans="1:11" ht="15">
      <c r="A123" s="162">
        <f t="shared" si="13"/>
        <v>42107</v>
      </c>
      <c r="B123" s="5"/>
      <c r="C123" s="6" t="s">
        <v>30</v>
      </c>
      <c r="D123" s="7">
        <v>0</v>
      </c>
      <c r="E123" s="8"/>
      <c r="F123" s="8"/>
      <c r="G123" s="8"/>
      <c r="H123" s="8"/>
      <c r="I123" s="130">
        <f t="shared" si="12"/>
      </c>
      <c r="J123" s="131">
        <f t="shared" si="14"/>
      </c>
      <c r="K123" s="132">
        <f t="shared" si="15"/>
      </c>
    </row>
    <row r="124" spans="1:11" ht="15">
      <c r="A124" s="145">
        <f t="shared" si="13"/>
        <v>42108</v>
      </c>
      <c r="B124" s="5"/>
      <c r="C124" s="6" t="s">
        <v>30</v>
      </c>
      <c r="D124" s="7">
        <v>0.31666666666666665</v>
      </c>
      <c r="E124" s="7"/>
      <c r="F124" s="7"/>
      <c r="G124" s="7"/>
      <c r="H124" s="7"/>
      <c r="I124" s="130">
        <f t="shared" si="12"/>
      </c>
      <c r="J124" s="131">
        <f t="shared" si="14"/>
      </c>
      <c r="K124" s="132">
        <f t="shared" si="15"/>
      </c>
    </row>
    <row r="125" spans="1:11" ht="15">
      <c r="A125" s="145">
        <f t="shared" si="13"/>
        <v>42109</v>
      </c>
      <c r="B125" s="5"/>
      <c r="C125" s="6" t="s">
        <v>30</v>
      </c>
      <c r="D125" s="7">
        <v>0.31666666666666665</v>
      </c>
      <c r="E125" s="7"/>
      <c r="F125" s="7"/>
      <c r="G125" s="7"/>
      <c r="H125" s="7"/>
      <c r="I125" s="130">
        <f t="shared" si="12"/>
      </c>
      <c r="J125" s="131">
        <f t="shared" si="14"/>
      </c>
      <c r="K125" s="132">
        <f t="shared" si="15"/>
      </c>
    </row>
    <row r="126" spans="1:11" ht="15">
      <c r="A126" s="145">
        <f t="shared" si="13"/>
        <v>42110</v>
      </c>
      <c r="B126" s="5"/>
      <c r="C126" s="6" t="s">
        <v>30</v>
      </c>
      <c r="D126" s="7">
        <v>0.31666666666666665</v>
      </c>
      <c r="E126" s="8"/>
      <c r="F126" s="8"/>
      <c r="G126" s="8"/>
      <c r="H126" s="8"/>
      <c r="I126" s="130">
        <f t="shared" si="12"/>
      </c>
      <c r="J126" s="131">
        <f t="shared" si="14"/>
      </c>
      <c r="K126" s="132">
        <f t="shared" si="15"/>
      </c>
    </row>
    <row r="127" spans="1:11" ht="15">
      <c r="A127" s="145">
        <f t="shared" si="13"/>
        <v>42111</v>
      </c>
      <c r="B127" s="5"/>
      <c r="C127" s="6" t="s">
        <v>30</v>
      </c>
      <c r="D127" s="7">
        <v>0.31666666666666665</v>
      </c>
      <c r="E127" s="8"/>
      <c r="F127" s="8"/>
      <c r="G127" s="8"/>
      <c r="H127" s="8"/>
      <c r="I127" s="130">
        <f t="shared" si="12"/>
      </c>
      <c r="J127" s="131">
        <f t="shared" si="14"/>
      </c>
      <c r="K127" s="132">
        <f t="shared" si="15"/>
      </c>
    </row>
    <row r="128" spans="1:11" ht="15">
      <c r="A128" s="145">
        <f t="shared" si="13"/>
        <v>42112</v>
      </c>
      <c r="B128" s="5"/>
      <c r="C128" s="6" t="s">
        <v>30</v>
      </c>
      <c r="D128" s="7">
        <v>0.31666666666666665</v>
      </c>
      <c r="E128" s="8"/>
      <c r="F128" s="8"/>
      <c r="G128" s="8"/>
      <c r="H128" s="8"/>
      <c r="I128" s="130">
        <f t="shared" si="12"/>
      </c>
      <c r="J128" s="131">
        <f t="shared" si="14"/>
      </c>
      <c r="K128" s="132">
        <f t="shared" si="15"/>
      </c>
    </row>
    <row r="129" spans="1:11" ht="15">
      <c r="A129" s="162">
        <f t="shared" si="13"/>
        <v>42113</v>
      </c>
      <c r="B129" s="5"/>
      <c r="C129" s="6" t="s">
        <v>30</v>
      </c>
      <c r="D129" s="7">
        <v>0</v>
      </c>
      <c r="E129" s="8"/>
      <c r="F129" s="8"/>
      <c r="G129" s="8"/>
      <c r="H129" s="8"/>
      <c r="I129" s="130">
        <f t="shared" si="12"/>
      </c>
      <c r="J129" s="131">
        <f t="shared" si="14"/>
      </c>
      <c r="K129" s="132">
        <f t="shared" si="15"/>
      </c>
    </row>
    <row r="130" spans="1:11" ht="15">
      <c r="A130" s="162">
        <f t="shared" si="13"/>
        <v>42114</v>
      </c>
      <c r="B130" s="5" t="s">
        <v>33</v>
      </c>
      <c r="C130" s="6" t="s">
        <v>30</v>
      </c>
      <c r="D130" s="7">
        <v>0</v>
      </c>
      <c r="E130" s="8"/>
      <c r="F130" s="8"/>
      <c r="G130" s="8"/>
      <c r="H130" s="8"/>
      <c r="I130" s="130">
        <f t="shared" si="12"/>
      </c>
      <c r="J130" s="131">
        <f t="shared" si="14"/>
      </c>
      <c r="K130" s="132">
        <f t="shared" si="15"/>
      </c>
    </row>
    <row r="131" spans="1:11" ht="15">
      <c r="A131" s="162">
        <f t="shared" si="13"/>
        <v>42115</v>
      </c>
      <c r="B131" s="5" t="s">
        <v>17</v>
      </c>
      <c r="C131" s="6" t="s">
        <v>30</v>
      </c>
      <c r="D131" s="7">
        <v>0</v>
      </c>
      <c r="E131" s="7"/>
      <c r="F131" s="7"/>
      <c r="G131" s="7"/>
      <c r="H131" s="7"/>
      <c r="I131" s="130">
        <f t="shared" si="12"/>
      </c>
      <c r="J131" s="131">
        <f t="shared" si="14"/>
      </c>
      <c r="K131" s="132">
        <f t="shared" si="15"/>
      </c>
    </row>
    <row r="132" spans="1:11" ht="15">
      <c r="A132" s="145">
        <f t="shared" si="13"/>
        <v>42116</v>
      </c>
      <c r="B132" s="5"/>
      <c r="C132" s="6"/>
      <c r="D132" s="7">
        <v>0.31666666666666665</v>
      </c>
      <c r="E132" s="7"/>
      <c r="F132" s="7"/>
      <c r="G132" s="7"/>
      <c r="H132" s="7"/>
      <c r="I132" s="130">
        <f t="shared" si="12"/>
      </c>
      <c r="J132" s="131">
        <f t="shared" si="14"/>
      </c>
      <c r="K132" s="132">
        <f t="shared" si="15"/>
      </c>
    </row>
    <row r="133" spans="1:11" ht="15">
      <c r="A133" s="145">
        <f t="shared" si="13"/>
        <v>42117</v>
      </c>
      <c r="B133" s="5"/>
      <c r="C133" s="6"/>
      <c r="D133" s="7">
        <v>0.31666666666666665</v>
      </c>
      <c r="E133" s="8"/>
      <c r="F133" s="8"/>
      <c r="G133" s="8"/>
      <c r="H133" s="8"/>
      <c r="I133" s="130">
        <f t="shared" si="12"/>
      </c>
      <c r="J133" s="131">
        <f t="shared" si="14"/>
      </c>
      <c r="K133" s="132">
        <f t="shared" si="15"/>
      </c>
    </row>
    <row r="134" spans="1:11" ht="15">
      <c r="A134" s="145">
        <f t="shared" si="13"/>
        <v>42118</v>
      </c>
      <c r="B134" s="5"/>
      <c r="C134" s="6"/>
      <c r="D134" s="7">
        <v>0.31666666666666665</v>
      </c>
      <c r="E134" s="8"/>
      <c r="F134" s="8"/>
      <c r="G134" s="8"/>
      <c r="H134" s="8"/>
      <c r="I134" s="130">
        <f t="shared" si="12"/>
      </c>
      <c r="J134" s="131">
        <f t="shared" si="14"/>
      </c>
      <c r="K134" s="132">
        <f t="shared" si="15"/>
      </c>
    </row>
    <row r="135" spans="1:11" ht="15">
      <c r="A135" s="145">
        <f t="shared" si="13"/>
        <v>42119</v>
      </c>
      <c r="B135" s="5"/>
      <c r="C135" s="6"/>
      <c r="D135" s="7">
        <v>0.31666666666666665</v>
      </c>
      <c r="E135" s="8"/>
      <c r="F135" s="8"/>
      <c r="G135" s="8"/>
      <c r="H135" s="8"/>
      <c r="I135" s="130">
        <f t="shared" si="12"/>
      </c>
      <c r="J135" s="131">
        <f t="shared" si="14"/>
      </c>
      <c r="K135" s="132">
        <f t="shared" si="15"/>
      </c>
    </row>
    <row r="136" spans="1:11" ht="15">
      <c r="A136" s="162">
        <f t="shared" si="13"/>
        <v>42120</v>
      </c>
      <c r="B136" s="5"/>
      <c r="C136" s="6"/>
      <c r="D136" s="7">
        <v>0</v>
      </c>
      <c r="E136" s="8"/>
      <c r="F136" s="8"/>
      <c r="G136" s="8"/>
      <c r="H136" s="8"/>
      <c r="I136" s="130">
        <f t="shared" si="12"/>
      </c>
      <c r="J136" s="131">
        <f t="shared" si="14"/>
      </c>
      <c r="K136" s="132">
        <f t="shared" si="15"/>
      </c>
    </row>
    <row r="137" spans="1:11" ht="15">
      <c r="A137" s="162">
        <f t="shared" si="13"/>
        <v>42121</v>
      </c>
      <c r="B137" s="5"/>
      <c r="C137" s="6"/>
      <c r="D137" s="7">
        <v>0</v>
      </c>
      <c r="E137" s="8"/>
      <c r="F137" s="8"/>
      <c r="G137" s="8"/>
      <c r="H137" s="8"/>
      <c r="I137" s="130">
        <f t="shared" si="12"/>
      </c>
      <c r="J137" s="131">
        <f t="shared" si="14"/>
      </c>
      <c r="K137" s="132">
        <f t="shared" si="15"/>
      </c>
    </row>
    <row r="138" spans="1:11" ht="15">
      <c r="A138" s="145">
        <f t="shared" si="13"/>
        <v>42122</v>
      </c>
      <c r="B138" s="5"/>
      <c r="C138" s="6"/>
      <c r="D138" s="7">
        <v>0.31666666666666665</v>
      </c>
      <c r="E138" s="7"/>
      <c r="F138" s="7"/>
      <c r="G138" s="7"/>
      <c r="H138" s="7"/>
      <c r="I138" s="130">
        <f t="shared" si="12"/>
      </c>
      <c r="J138" s="131">
        <f t="shared" si="14"/>
      </c>
      <c r="K138" s="132">
        <f t="shared" si="15"/>
      </c>
    </row>
    <row r="139" spans="1:11" ht="15.75" thickBot="1">
      <c r="A139" s="145">
        <f t="shared" si="13"/>
        <v>42123</v>
      </c>
      <c r="B139" s="5"/>
      <c r="C139" s="6"/>
      <c r="D139" s="7">
        <v>0.31666666666666665</v>
      </c>
      <c r="E139" s="7"/>
      <c r="F139" s="7"/>
      <c r="G139" s="7"/>
      <c r="H139" s="7"/>
      <c r="I139" s="130">
        <f>IF(E139="","",(F139-E139)+(H139-G139))</f>
      </c>
      <c r="J139" s="131">
        <f t="shared" si="14"/>
      </c>
      <c r="K139" s="132">
        <f t="shared" si="15"/>
      </c>
    </row>
    <row r="140" spans="1:11" ht="15.75" thickBot="1">
      <c r="A140" s="157"/>
      <c r="B140" s="155"/>
      <c r="C140" s="155"/>
      <c r="D140" s="154"/>
      <c r="E140" s="155"/>
      <c r="F140" s="155"/>
      <c r="G140" s="155"/>
      <c r="H140" s="155"/>
      <c r="I140" s="155"/>
      <c r="J140" s="149" t="s">
        <v>19</v>
      </c>
      <c r="K140" s="150">
        <f>K139</f>
      </c>
    </row>
    <row r="141" spans="1:4" ht="15.75" thickBot="1">
      <c r="A141" s="18"/>
      <c r="B141" s="19"/>
      <c r="C141" s="19"/>
      <c r="D141" s="1"/>
    </row>
    <row r="142" spans="1:11" ht="15.75" thickBot="1">
      <c r="A142" s="156" t="s">
        <v>0</v>
      </c>
      <c r="B142" s="160">
        <f>A139+1</f>
        <v>42124</v>
      </c>
      <c r="C142" s="155"/>
      <c r="D142" s="154"/>
      <c r="E142" s="153"/>
      <c r="F142" s="152"/>
      <c r="G142" s="152"/>
      <c r="H142" s="152"/>
      <c r="I142" s="152"/>
      <c r="J142" s="149" t="s">
        <v>20</v>
      </c>
      <c r="K142" s="151">
        <f>K140</f>
      </c>
    </row>
    <row r="143" spans="1:11" ht="15">
      <c r="A143" s="135" t="s">
        <v>2</v>
      </c>
      <c r="B143" s="178" t="s">
        <v>3</v>
      </c>
      <c r="C143" s="179"/>
      <c r="D143" s="135" t="s">
        <v>4</v>
      </c>
      <c r="E143" s="136" t="s">
        <v>5</v>
      </c>
      <c r="F143" s="137"/>
      <c r="G143" s="136" t="s">
        <v>6</v>
      </c>
      <c r="H143" s="137"/>
      <c r="I143" s="135" t="s">
        <v>7</v>
      </c>
      <c r="J143" s="135" t="s">
        <v>8</v>
      </c>
      <c r="K143" s="142" t="s">
        <v>9</v>
      </c>
    </row>
    <row r="144" spans="1:11" ht="15">
      <c r="A144" s="138"/>
      <c r="B144" s="180"/>
      <c r="C144" s="181"/>
      <c r="D144" s="138" t="s">
        <v>10</v>
      </c>
      <c r="E144" s="139" t="s">
        <v>11</v>
      </c>
      <c r="F144" s="140" t="s">
        <v>12</v>
      </c>
      <c r="G144" s="139" t="s">
        <v>11</v>
      </c>
      <c r="H144" s="140" t="s">
        <v>12</v>
      </c>
      <c r="I144" s="138" t="s">
        <v>13</v>
      </c>
      <c r="J144" s="138" t="s">
        <v>14</v>
      </c>
      <c r="K144" s="141" t="s">
        <v>13</v>
      </c>
    </row>
    <row r="145" spans="1:11" ht="15">
      <c r="A145" s="161">
        <f>B142</f>
        <v>42124</v>
      </c>
      <c r="B145" s="5" t="s">
        <v>21</v>
      </c>
      <c r="C145" s="6"/>
      <c r="D145" s="8">
        <v>0</v>
      </c>
      <c r="E145" s="8"/>
      <c r="F145" s="8"/>
      <c r="G145" s="8"/>
      <c r="H145" s="8"/>
      <c r="I145" s="130">
        <f aca="true" t="shared" si="16" ref="I145:I174">IF(E145="","",(F145-E145)+(H145-G145))</f>
      </c>
      <c r="J145" s="131">
        <f aca="true" t="shared" si="17" ref="J145:J174">IF(I145="","",I145-D145)</f>
      </c>
      <c r="K145" s="132">
        <f>IF(J145="","",K142+I145-D145)</f>
      </c>
    </row>
    <row r="146" spans="1:11" ht="15">
      <c r="A146" s="145">
        <f aca="true" t="shared" si="18" ref="A146:A174">A145+1</f>
        <v>42125</v>
      </c>
      <c r="B146" s="5"/>
      <c r="C146" s="6"/>
      <c r="D146" s="7">
        <v>0.31666666666666665</v>
      </c>
      <c r="E146" s="8"/>
      <c r="F146" s="8"/>
      <c r="G146" s="8"/>
      <c r="H146" s="8"/>
      <c r="I146" s="130">
        <f t="shared" si="16"/>
      </c>
      <c r="J146" s="131">
        <f t="shared" si="17"/>
      </c>
      <c r="K146" s="132">
        <f aca="true" t="shared" si="19" ref="K146:K174">IF(J146="","",K145+I146-D146)</f>
      </c>
    </row>
    <row r="147" spans="1:11" ht="15">
      <c r="A147" s="145">
        <f t="shared" si="18"/>
        <v>42126</v>
      </c>
      <c r="B147" s="5"/>
      <c r="C147" s="6"/>
      <c r="D147" s="7">
        <v>0.31666666666666665</v>
      </c>
      <c r="E147" s="8"/>
      <c r="F147" s="8"/>
      <c r="G147" s="8"/>
      <c r="H147" s="8"/>
      <c r="I147" s="130">
        <f t="shared" si="16"/>
      </c>
      <c r="J147" s="131">
        <f t="shared" si="17"/>
      </c>
      <c r="K147" s="132">
        <f t="shared" si="19"/>
      </c>
    </row>
    <row r="148" spans="1:11" ht="15">
      <c r="A148" s="162">
        <f t="shared" si="18"/>
        <v>42127</v>
      </c>
      <c r="B148" s="5"/>
      <c r="C148" s="6"/>
      <c r="D148" s="7">
        <v>0</v>
      </c>
      <c r="E148" s="8"/>
      <c r="F148" s="8"/>
      <c r="G148" s="8"/>
      <c r="H148" s="8"/>
      <c r="I148" s="130">
        <f t="shared" si="16"/>
      </c>
      <c r="J148" s="131">
        <f t="shared" si="17"/>
      </c>
      <c r="K148" s="132">
        <f t="shared" si="19"/>
      </c>
    </row>
    <row r="149" spans="1:11" ht="15">
      <c r="A149" s="162">
        <f t="shared" si="18"/>
        <v>42128</v>
      </c>
      <c r="B149" s="5"/>
      <c r="C149" s="6"/>
      <c r="D149" s="7">
        <v>0</v>
      </c>
      <c r="E149" s="8"/>
      <c r="F149" s="8"/>
      <c r="G149" s="8"/>
      <c r="H149" s="8"/>
      <c r="I149" s="130">
        <f t="shared" si="16"/>
      </c>
      <c r="J149" s="131">
        <f t="shared" si="17"/>
      </c>
      <c r="K149" s="132">
        <f t="shared" si="19"/>
      </c>
    </row>
    <row r="150" spans="1:11" ht="15">
      <c r="A150" s="145">
        <f t="shared" si="18"/>
        <v>42129</v>
      </c>
      <c r="B150" s="5"/>
      <c r="C150" s="6"/>
      <c r="D150" s="7">
        <v>0.31666666666666665</v>
      </c>
      <c r="E150" s="7"/>
      <c r="F150" s="7"/>
      <c r="G150" s="7"/>
      <c r="H150" s="7"/>
      <c r="I150" s="130">
        <f t="shared" si="16"/>
      </c>
      <c r="J150" s="131">
        <f>IF(I150="","",I150-D150)</f>
      </c>
      <c r="K150" s="132">
        <f>IF(J150="","",K149+I150-D150)</f>
      </c>
    </row>
    <row r="151" spans="1:11" ht="15">
      <c r="A151" s="145">
        <f t="shared" si="18"/>
        <v>42130</v>
      </c>
      <c r="B151" s="5"/>
      <c r="C151" s="6"/>
      <c r="D151" s="7">
        <v>0.31666666666666665</v>
      </c>
      <c r="E151" s="7"/>
      <c r="F151" s="7"/>
      <c r="G151" s="7"/>
      <c r="H151" s="7"/>
      <c r="I151" s="130">
        <f t="shared" si="16"/>
      </c>
      <c r="J151" s="131">
        <f>IF(I151="","",I151-D151)</f>
      </c>
      <c r="K151" s="132">
        <f>IF(J151="","",K150+I151-D151)</f>
      </c>
    </row>
    <row r="152" spans="1:11" ht="15">
      <c r="A152" s="145">
        <f t="shared" si="18"/>
        <v>42131</v>
      </c>
      <c r="B152" s="5"/>
      <c r="C152" s="6"/>
      <c r="D152" s="7">
        <v>0.31666666666666665</v>
      </c>
      <c r="E152" s="8"/>
      <c r="F152" s="8"/>
      <c r="G152" s="8"/>
      <c r="H152" s="8"/>
      <c r="I152" s="130">
        <f t="shared" si="16"/>
      </c>
      <c r="J152" s="131">
        <f t="shared" si="17"/>
      </c>
      <c r="K152" s="132">
        <f t="shared" si="19"/>
      </c>
    </row>
    <row r="153" spans="1:11" ht="15">
      <c r="A153" s="145">
        <f t="shared" si="18"/>
        <v>42132</v>
      </c>
      <c r="B153" s="5"/>
      <c r="C153" s="6"/>
      <c r="D153" s="7">
        <v>0.31666666666666665</v>
      </c>
      <c r="E153" s="8"/>
      <c r="F153" s="8"/>
      <c r="G153" s="8"/>
      <c r="H153" s="8"/>
      <c r="I153" s="130">
        <f t="shared" si="16"/>
      </c>
      <c r="J153" s="131">
        <f t="shared" si="17"/>
      </c>
      <c r="K153" s="132">
        <f t="shared" si="19"/>
      </c>
    </row>
    <row r="154" spans="1:11" ht="15">
      <c r="A154" s="145">
        <f t="shared" si="18"/>
        <v>42133</v>
      </c>
      <c r="B154" s="5"/>
      <c r="C154" s="6"/>
      <c r="D154" s="7">
        <v>0.31666666666666665</v>
      </c>
      <c r="E154" s="8"/>
      <c r="F154" s="8"/>
      <c r="G154" s="8"/>
      <c r="H154" s="8"/>
      <c r="I154" s="130">
        <f t="shared" si="16"/>
      </c>
      <c r="J154" s="131">
        <f t="shared" si="17"/>
      </c>
      <c r="K154" s="132">
        <f t="shared" si="19"/>
      </c>
    </row>
    <row r="155" spans="1:11" ht="15">
      <c r="A155" s="162">
        <f t="shared" si="18"/>
        <v>42134</v>
      </c>
      <c r="B155" s="5"/>
      <c r="C155" s="6"/>
      <c r="D155" s="7">
        <v>0</v>
      </c>
      <c r="E155" s="8"/>
      <c r="F155" s="8"/>
      <c r="G155" s="8"/>
      <c r="H155" s="8"/>
      <c r="I155" s="130">
        <f t="shared" si="16"/>
      </c>
      <c r="J155" s="131">
        <f t="shared" si="17"/>
      </c>
      <c r="K155" s="132">
        <f t="shared" si="19"/>
      </c>
    </row>
    <row r="156" spans="1:11" ht="15">
      <c r="A156" s="162">
        <f t="shared" si="18"/>
        <v>42135</v>
      </c>
      <c r="B156" s="5"/>
      <c r="C156" s="6"/>
      <c r="D156" s="7">
        <v>0</v>
      </c>
      <c r="E156" s="8"/>
      <c r="F156" s="8"/>
      <c r="G156" s="8"/>
      <c r="H156" s="8"/>
      <c r="I156" s="130">
        <f t="shared" si="16"/>
      </c>
      <c r="J156" s="131">
        <f t="shared" si="17"/>
      </c>
      <c r="K156" s="132">
        <f t="shared" si="19"/>
      </c>
    </row>
    <row r="157" spans="1:11" ht="15">
      <c r="A157" s="145">
        <f t="shared" si="18"/>
        <v>42136</v>
      </c>
      <c r="B157" s="5"/>
      <c r="C157" s="6"/>
      <c r="D157" s="7">
        <v>0.31666666666666665</v>
      </c>
      <c r="E157" s="7"/>
      <c r="F157" s="7"/>
      <c r="G157" s="7"/>
      <c r="H157" s="7"/>
      <c r="I157" s="130">
        <f>IF(E157="","",(F157-E157)+(H157-G157))</f>
      </c>
      <c r="J157" s="131">
        <f>IF(I157="","",I157-D157)</f>
      </c>
      <c r="K157" s="132">
        <f>IF(J157="","",K156+I157-D157)</f>
      </c>
    </row>
    <row r="158" spans="1:11" ht="15">
      <c r="A158" s="145">
        <f t="shared" si="18"/>
        <v>42137</v>
      </c>
      <c r="B158" s="5"/>
      <c r="C158" s="6"/>
      <c r="D158" s="7">
        <v>0.31666666666666665</v>
      </c>
      <c r="E158" s="7"/>
      <c r="F158" s="7"/>
      <c r="G158" s="7"/>
      <c r="H158" s="7"/>
      <c r="I158" s="130">
        <f>IF(E158="","",(F158-E158)+(H158-G158))</f>
      </c>
      <c r="J158" s="131">
        <f>IF(I158="","",I158-D158)</f>
      </c>
      <c r="K158" s="132">
        <f>IF(J158="","",K157+I158-D158)</f>
      </c>
    </row>
    <row r="159" spans="1:11" ht="15">
      <c r="A159" s="145">
        <f t="shared" si="18"/>
        <v>42138</v>
      </c>
      <c r="B159" s="5"/>
      <c r="C159" s="6"/>
      <c r="D159" s="7">
        <v>0.31666666666666665</v>
      </c>
      <c r="E159" s="8"/>
      <c r="F159" s="8"/>
      <c r="G159" s="8"/>
      <c r="H159" s="8"/>
      <c r="I159" s="130">
        <f t="shared" si="16"/>
      </c>
      <c r="J159" s="131">
        <f t="shared" si="17"/>
      </c>
      <c r="K159" s="132">
        <f t="shared" si="19"/>
      </c>
    </row>
    <row r="160" spans="1:11" ht="15">
      <c r="A160" s="145">
        <f t="shared" si="18"/>
        <v>42139</v>
      </c>
      <c r="B160" s="5"/>
      <c r="C160" s="20"/>
      <c r="D160" s="7">
        <v>0.31666666666666665</v>
      </c>
      <c r="E160" s="8"/>
      <c r="F160" s="8"/>
      <c r="G160" s="8"/>
      <c r="H160" s="8"/>
      <c r="I160" s="130">
        <f t="shared" si="16"/>
      </c>
      <c r="J160" s="131">
        <f t="shared" si="17"/>
      </c>
      <c r="K160" s="132">
        <f t="shared" si="19"/>
      </c>
    </row>
    <row r="161" spans="1:11" ht="15">
      <c r="A161" s="144">
        <f t="shared" si="18"/>
        <v>42140</v>
      </c>
      <c r="B161" s="5"/>
      <c r="C161" s="20"/>
      <c r="D161" s="7">
        <v>0.31666666666666665</v>
      </c>
      <c r="E161" s="8"/>
      <c r="F161" s="8"/>
      <c r="G161" s="8"/>
      <c r="H161" s="8"/>
      <c r="I161" s="130">
        <f t="shared" si="16"/>
      </c>
      <c r="J161" s="131">
        <f t="shared" si="17"/>
      </c>
      <c r="K161" s="132">
        <f t="shared" si="19"/>
      </c>
    </row>
    <row r="162" spans="1:11" ht="15">
      <c r="A162" s="161">
        <f t="shared" si="18"/>
        <v>42141</v>
      </c>
      <c r="B162" s="5"/>
      <c r="C162" s="20"/>
      <c r="D162" s="7">
        <v>0</v>
      </c>
      <c r="E162" s="8"/>
      <c r="F162" s="8"/>
      <c r="G162" s="8"/>
      <c r="H162" s="8"/>
      <c r="I162" s="130">
        <f t="shared" si="16"/>
      </c>
      <c r="J162" s="131">
        <f t="shared" si="17"/>
      </c>
      <c r="K162" s="132">
        <f t="shared" si="19"/>
      </c>
    </row>
    <row r="163" spans="1:11" ht="15">
      <c r="A163" s="162">
        <f t="shared" si="18"/>
        <v>42142</v>
      </c>
      <c r="B163" s="5"/>
      <c r="C163" s="20"/>
      <c r="D163" s="7">
        <v>0</v>
      </c>
      <c r="E163" s="8"/>
      <c r="F163" s="8"/>
      <c r="G163" s="8"/>
      <c r="H163" s="8"/>
      <c r="I163" s="130">
        <f t="shared" si="16"/>
      </c>
      <c r="J163" s="131">
        <f t="shared" si="17"/>
      </c>
      <c r="K163" s="132">
        <f t="shared" si="19"/>
      </c>
    </row>
    <row r="164" spans="1:11" ht="15">
      <c r="A164" s="145">
        <f t="shared" si="18"/>
        <v>42143</v>
      </c>
      <c r="B164" s="5"/>
      <c r="C164" s="6"/>
      <c r="D164" s="7">
        <v>0.31666666666666665</v>
      </c>
      <c r="E164" s="7"/>
      <c r="F164" s="7"/>
      <c r="G164" s="7"/>
      <c r="H164" s="7"/>
      <c r="I164" s="130">
        <f>IF(E164="","",(F164-E164)+(H164-G164))</f>
      </c>
      <c r="J164" s="131">
        <f t="shared" si="17"/>
      </c>
      <c r="K164" s="132">
        <f t="shared" si="19"/>
      </c>
    </row>
    <row r="165" spans="1:11" ht="15">
      <c r="A165" s="145">
        <f t="shared" si="18"/>
        <v>42144</v>
      </c>
      <c r="B165" s="5"/>
      <c r="C165" s="6"/>
      <c r="D165" s="7">
        <v>0.31666666666666665</v>
      </c>
      <c r="E165" s="7"/>
      <c r="F165" s="7"/>
      <c r="G165" s="7"/>
      <c r="H165" s="7"/>
      <c r="I165" s="130">
        <f>IF(E165="","",(F165-E165)+(H165-G165))</f>
      </c>
      <c r="J165" s="131">
        <f t="shared" si="17"/>
      </c>
      <c r="K165" s="132">
        <f t="shared" si="19"/>
      </c>
    </row>
    <row r="166" spans="1:11" ht="15">
      <c r="A166" s="145">
        <f t="shared" si="18"/>
        <v>42145</v>
      </c>
      <c r="B166" s="5"/>
      <c r="C166" s="20"/>
      <c r="D166" s="7">
        <v>0.31666666666666665</v>
      </c>
      <c r="E166" s="8"/>
      <c r="F166" s="8"/>
      <c r="G166" s="8"/>
      <c r="H166" s="8"/>
      <c r="I166" s="130">
        <f t="shared" si="16"/>
      </c>
      <c r="J166" s="131">
        <f>IF(I166="","",I166-D166)</f>
      </c>
      <c r="K166" s="132">
        <f>IF(J166="","",K165+I166-D166)</f>
      </c>
    </row>
    <row r="167" spans="1:11" ht="15">
      <c r="A167" s="145">
        <f t="shared" si="18"/>
        <v>42146</v>
      </c>
      <c r="B167" s="5"/>
      <c r="C167" s="6"/>
      <c r="D167" s="7">
        <v>0.31666666666666665</v>
      </c>
      <c r="E167" s="8"/>
      <c r="F167" s="8"/>
      <c r="G167" s="8"/>
      <c r="H167" s="8"/>
      <c r="I167" s="130">
        <f t="shared" si="16"/>
      </c>
      <c r="J167" s="131">
        <f t="shared" si="17"/>
      </c>
      <c r="K167" s="132">
        <f t="shared" si="19"/>
      </c>
    </row>
    <row r="168" spans="1:11" ht="15">
      <c r="A168" s="145">
        <f t="shared" si="18"/>
        <v>42147</v>
      </c>
      <c r="B168" s="5"/>
      <c r="C168" s="6"/>
      <c r="D168" s="7">
        <v>0.31666666666666665</v>
      </c>
      <c r="E168" s="8"/>
      <c r="F168" s="8"/>
      <c r="G168" s="8"/>
      <c r="H168" s="8"/>
      <c r="I168" s="130">
        <f t="shared" si="16"/>
      </c>
      <c r="J168" s="131">
        <f t="shared" si="17"/>
      </c>
      <c r="K168" s="132">
        <f t="shared" si="19"/>
      </c>
    </row>
    <row r="169" spans="1:11" ht="15">
      <c r="A169" s="162">
        <f t="shared" si="18"/>
        <v>42148</v>
      </c>
      <c r="B169" s="5"/>
      <c r="C169" s="6"/>
      <c r="D169" s="7">
        <v>0</v>
      </c>
      <c r="E169" s="8"/>
      <c r="F169" s="8"/>
      <c r="G169" s="8"/>
      <c r="H169" s="8"/>
      <c r="I169" s="130">
        <f t="shared" si="16"/>
      </c>
      <c r="J169" s="131">
        <f t="shared" si="17"/>
      </c>
      <c r="K169" s="132">
        <f t="shared" si="19"/>
      </c>
    </row>
    <row r="170" spans="1:11" ht="15">
      <c r="A170" s="162">
        <f t="shared" si="18"/>
        <v>42149</v>
      </c>
      <c r="B170" s="5"/>
      <c r="C170" s="20"/>
      <c r="D170" s="7">
        <v>0</v>
      </c>
      <c r="E170" s="8"/>
      <c r="F170" s="8"/>
      <c r="G170" s="8"/>
      <c r="H170" s="8"/>
      <c r="I170" s="130">
        <f t="shared" si="16"/>
      </c>
      <c r="J170" s="131">
        <f t="shared" si="17"/>
      </c>
      <c r="K170" s="132">
        <f t="shared" si="19"/>
      </c>
    </row>
    <row r="171" spans="1:11" ht="15">
      <c r="A171" s="145">
        <f t="shared" si="18"/>
        <v>42150</v>
      </c>
      <c r="B171" s="5"/>
      <c r="C171" s="6"/>
      <c r="D171" s="7">
        <v>0.31666666666666665</v>
      </c>
      <c r="E171" s="7"/>
      <c r="F171" s="7"/>
      <c r="G171" s="7"/>
      <c r="H171" s="7"/>
      <c r="I171" s="130">
        <f>IF(E171="","",(F171-E171)+(H171-G171))</f>
      </c>
      <c r="J171" s="131">
        <f t="shared" si="17"/>
      </c>
      <c r="K171" s="132">
        <f t="shared" si="19"/>
      </c>
    </row>
    <row r="172" spans="1:11" ht="15">
      <c r="A172" s="145">
        <f t="shared" si="18"/>
        <v>42151</v>
      </c>
      <c r="B172" s="5"/>
      <c r="C172" s="6"/>
      <c r="D172" s="7">
        <v>0.31666666666666665</v>
      </c>
      <c r="E172" s="7"/>
      <c r="F172" s="7"/>
      <c r="G172" s="7"/>
      <c r="H172" s="7"/>
      <c r="I172" s="130">
        <f>IF(E172="","",(F172-E172)+(H172-G172))</f>
      </c>
      <c r="J172" s="131">
        <f t="shared" si="17"/>
      </c>
      <c r="K172" s="132">
        <f t="shared" si="19"/>
      </c>
    </row>
    <row r="173" spans="1:11" ht="15">
      <c r="A173" s="145">
        <f t="shared" si="18"/>
        <v>42152</v>
      </c>
      <c r="B173" s="5"/>
      <c r="C173" s="21"/>
      <c r="D173" s="7">
        <v>0.31666666666666665</v>
      </c>
      <c r="E173" s="8"/>
      <c r="F173" s="8"/>
      <c r="G173" s="8"/>
      <c r="H173" s="8"/>
      <c r="I173" s="130">
        <f t="shared" si="16"/>
      </c>
      <c r="J173" s="131">
        <f t="shared" si="17"/>
      </c>
      <c r="K173" s="132">
        <f t="shared" si="19"/>
      </c>
    </row>
    <row r="174" spans="1:11" ht="15">
      <c r="A174" s="162">
        <f t="shared" si="18"/>
        <v>42153</v>
      </c>
      <c r="B174" s="5" t="s">
        <v>108</v>
      </c>
      <c r="C174" s="6"/>
      <c r="D174" s="7">
        <v>0</v>
      </c>
      <c r="E174" s="8"/>
      <c r="F174" s="8"/>
      <c r="G174" s="8"/>
      <c r="H174" s="8"/>
      <c r="I174" s="130">
        <f t="shared" si="16"/>
      </c>
      <c r="J174" s="131">
        <f t="shared" si="17"/>
      </c>
      <c r="K174" s="132">
        <f t="shared" si="19"/>
      </c>
    </row>
    <row r="175" spans="1:11" ht="15.75" thickBot="1">
      <c r="A175" s="145">
        <f>A174+1</f>
        <v>42154</v>
      </c>
      <c r="B175" s="5" t="s">
        <v>104</v>
      </c>
      <c r="C175" s="6"/>
      <c r="D175" s="7">
        <v>0</v>
      </c>
      <c r="E175" s="8"/>
      <c r="F175" s="8"/>
      <c r="G175" s="8"/>
      <c r="H175" s="8"/>
      <c r="I175" s="130">
        <f>IF(E175="","",(F175-E175)+(H175-G175))</f>
      </c>
      <c r="J175" s="131">
        <f>IF(I175="","",I175-D175)</f>
      </c>
      <c r="K175" s="132">
        <f>IF(J175="","",K174+I175-D175)</f>
      </c>
    </row>
    <row r="176" spans="1:11" ht="15.75" thickBot="1">
      <c r="A176" s="157"/>
      <c r="B176" s="155"/>
      <c r="C176" s="155"/>
      <c r="D176" s="154"/>
      <c r="E176" s="155"/>
      <c r="F176" s="155"/>
      <c r="G176" s="155"/>
      <c r="H176" s="155"/>
      <c r="I176" s="155"/>
      <c r="J176" s="149" t="s">
        <v>18</v>
      </c>
      <c r="K176" s="150">
        <f>K175</f>
      </c>
    </row>
    <row r="177" ht="15.75" thickBot="1"/>
    <row r="178" spans="1:11" ht="15.75" thickBot="1">
      <c r="A178" s="156" t="s">
        <v>0</v>
      </c>
      <c r="B178" s="160">
        <f>A175+1</f>
        <v>42155</v>
      </c>
      <c r="C178" s="155"/>
      <c r="D178" s="154"/>
      <c r="E178" s="153"/>
      <c r="F178" s="152"/>
      <c r="G178" s="152"/>
      <c r="H178" s="152"/>
      <c r="I178" s="152"/>
      <c r="J178" s="149" t="s">
        <v>1</v>
      </c>
      <c r="K178" s="151">
        <f>K176</f>
      </c>
    </row>
    <row r="179" spans="1:11" ht="15">
      <c r="A179" s="135" t="s">
        <v>2</v>
      </c>
      <c r="B179" s="178" t="s">
        <v>3</v>
      </c>
      <c r="C179" s="179"/>
      <c r="D179" s="135" t="s">
        <v>4</v>
      </c>
      <c r="E179" s="136" t="s">
        <v>5</v>
      </c>
      <c r="F179" s="137"/>
      <c r="G179" s="136" t="s">
        <v>6</v>
      </c>
      <c r="H179" s="137"/>
      <c r="I179" s="135" t="s">
        <v>7</v>
      </c>
      <c r="J179" s="135" t="s">
        <v>8</v>
      </c>
      <c r="K179" s="142" t="s">
        <v>9</v>
      </c>
    </row>
    <row r="180" spans="1:11" ht="15">
      <c r="A180" s="138"/>
      <c r="B180" s="180"/>
      <c r="C180" s="181"/>
      <c r="D180" s="138" t="s">
        <v>10</v>
      </c>
      <c r="E180" s="139" t="s">
        <v>11</v>
      </c>
      <c r="F180" s="140" t="s">
        <v>12</v>
      </c>
      <c r="G180" s="139" t="s">
        <v>11</v>
      </c>
      <c r="H180" s="140" t="s">
        <v>12</v>
      </c>
      <c r="I180" s="138" t="s">
        <v>13</v>
      </c>
      <c r="J180" s="138" t="s">
        <v>14</v>
      </c>
      <c r="K180" s="141" t="s">
        <v>13</v>
      </c>
    </row>
    <row r="181" spans="1:11" ht="15">
      <c r="A181" s="161">
        <f>B178</f>
        <v>42155</v>
      </c>
      <c r="B181" s="5"/>
      <c r="C181" s="6"/>
      <c r="D181" s="7">
        <v>0</v>
      </c>
      <c r="E181" s="8"/>
      <c r="F181" s="8"/>
      <c r="G181" s="8"/>
      <c r="H181" s="8"/>
      <c r="I181" s="130">
        <f aca="true" t="shared" si="20" ref="I181:I210">IF(E181="","",(F181-E181)+(H181-G181))</f>
      </c>
      <c r="J181" s="131">
        <f aca="true" t="shared" si="21" ref="J181:J210">IF(I181="","",I181-D181)</f>
      </c>
      <c r="K181" s="132">
        <f>IF(J181="","",K178+I181-D181)</f>
      </c>
    </row>
    <row r="182" spans="1:11" ht="15">
      <c r="A182" s="162">
        <f aca="true" t="shared" si="22" ref="A182:A210">A181+1</f>
        <v>42156</v>
      </c>
      <c r="B182" s="5"/>
      <c r="C182" s="6"/>
      <c r="D182" s="7">
        <v>0</v>
      </c>
      <c r="E182" s="8"/>
      <c r="F182" s="8"/>
      <c r="G182" s="8"/>
      <c r="H182" s="8"/>
      <c r="I182" s="130">
        <f t="shared" si="20"/>
      </c>
      <c r="J182" s="131">
        <f t="shared" si="21"/>
      </c>
      <c r="K182" s="132">
        <f aca="true" t="shared" si="23" ref="K182:K210">IF(J182="","",K181+I182-D182)</f>
      </c>
    </row>
    <row r="183" spans="1:11" ht="15">
      <c r="A183" s="145">
        <f t="shared" si="22"/>
        <v>42157</v>
      </c>
      <c r="B183" s="5"/>
      <c r="C183" s="6"/>
      <c r="D183" s="7">
        <v>0.31666666666666665</v>
      </c>
      <c r="E183" s="7"/>
      <c r="F183" s="7"/>
      <c r="G183" s="7"/>
      <c r="H183" s="7"/>
      <c r="I183" s="130">
        <f t="shared" si="20"/>
      </c>
      <c r="J183" s="131">
        <f t="shared" si="21"/>
      </c>
      <c r="K183" s="132">
        <f t="shared" si="23"/>
      </c>
    </row>
    <row r="184" spans="1:11" ht="15">
      <c r="A184" s="145">
        <f t="shared" si="22"/>
        <v>42158</v>
      </c>
      <c r="B184" s="5"/>
      <c r="C184" s="6"/>
      <c r="D184" s="7">
        <v>0.31666666666666665</v>
      </c>
      <c r="E184" s="7"/>
      <c r="F184" s="7"/>
      <c r="G184" s="7"/>
      <c r="H184" s="7"/>
      <c r="I184" s="130">
        <f t="shared" si="20"/>
      </c>
      <c r="J184" s="131">
        <f t="shared" si="21"/>
      </c>
      <c r="K184" s="132">
        <f t="shared" si="23"/>
      </c>
    </row>
    <row r="185" spans="1:11" ht="15">
      <c r="A185" s="145">
        <f t="shared" si="22"/>
        <v>42159</v>
      </c>
      <c r="B185" s="5"/>
      <c r="C185" s="6"/>
      <c r="D185" s="7">
        <v>0.31666666666666665</v>
      </c>
      <c r="E185" s="8"/>
      <c r="F185" s="8"/>
      <c r="G185" s="8"/>
      <c r="H185" s="8"/>
      <c r="I185" s="130">
        <f t="shared" si="20"/>
      </c>
      <c r="J185" s="131">
        <f t="shared" si="21"/>
      </c>
      <c r="K185" s="132">
        <f t="shared" si="23"/>
      </c>
    </row>
    <row r="186" spans="1:11" ht="15">
      <c r="A186" s="145">
        <f t="shared" si="22"/>
        <v>42160</v>
      </c>
      <c r="B186" s="5"/>
      <c r="C186" s="6"/>
      <c r="D186" s="7">
        <v>0.31666666666666665</v>
      </c>
      <c r="E186" s="8"/>
      <c r="F186" s="8"/>
      <c r="G186" s="8"/>
      <c r="H186" s="8"/>
      <c r="I186" s="130">
        <f t="shared" si="20"/>
      </c>
      <c r="J186" s="131">
        <f t="shared" si="21"/>
      </c>
      <c r="K186" s="132">
        <f t="shared" si="23"/>
      </c>
    </row>
    <row r="187" spans="1:11" ht="15">
      <c r="A187" s="145">
        <f t="shared" si="22"/>
        <v>42161</v>
      </c>
      <c r="B187" s="5"/>
      <c r="C187" s="6"/>
      <c r="D187" s="7">
        <v>0.31666666666666665</v>
      </c>
      <c r="E187" s="8"/>
      <c r="F187" s="8"/>
      <c r="G187" s="8"/>
      <c r="H187" s="8"/>
      <c r="I187" s="130">
        <f t="shared" si="20"/>
      </c>
      <c r="J187" s="131">
        <f t="shared" si="21"/>
      </c>
      <c r="K187" s="132">
        <f t="shared" si="23"/>
      </c>
    </row>
    <row r="188" spans="1:11" ht="15">
      <c r="A188" s="162">
        <f t="shared" si="22"/>
        <v>42162</v>
      </c>
      <c r="B188" s="5"/>
      <c r="C188" s="6"/>
      <c r="D188" s="7">
        <v>0</v>
      </c>
      <c r="E188" s="8"/>
      <c r="F188" s="8"/>
      <c r="G188" s="8"/>
      <c r="H188" s="8"/>
      <c r="I188" s="130">
        <f t="shared" si="20"/>
      </c>
      <c r="J188" s="131">
        <f t="shared" si="21"/>
      </c>
      <c r="K188" s="132">
        <f t="shared" si="23"/>
      </c>
    </row>
    <row r="189" spans="1:11" ht="15">
      <c r="A189" s="162">
        <f t="shared" si="22"/>
        <v>42163</v>
      </c>
      <c r="B189" s="5" t="s">
        <v>51</v>
      </c>
      <c r="C189" s="6"/>
      <c r="D189" s="7">
        <v>0</v>
      </c>
      <c r="E189" s="8"/>
      <c r="F189" s="8"/>
      <c r="G189" s="8"/>
      <c r="H189" s="8"/>
      <c r="I189" s="130">
        <f t="shared" si="20"/>
      </c>
      <c r="J189" s="131">
        <f t="shared" si="21"/>
      </c>
      <c r="K189" s="132">
        <f t="shared" si="23"/>
      </c>
    </row>
    <row r="190" spans="1:11" ht="15">
      <c r="A190" s="162">
        <f t="shared" si="22"/>
        <v>42164</v>
      </c>
      <c r="B190" s="5" t="s">
        <v>22</v>
      </c>
      <c r="C190" s="6"/>
      <c r="D190" s="7">
        <v>0</v>
      </c>
      <c r="E190" s="7"/>
      <c r="F190" s="7"/>
      <c r="G190" s="7"/>
      <c r="H190" s="7"/>
      <c r="I190" s="130">
        <f t="shared" si="20"/>
      </c>
      <c r="J190" s="131">
        <f t="shared" si="21"/>
      </c>
      <c r="K190" s="132">
        <f t="shared" si="23"/>
      </c>
    </row>
    <row r="191" spans="1:11" ht="15">
      <c r="A191" s="145">
        <f t="shared" si="22"/>
        <v>42165</v>
      </c>
      <c r="B191" s="5"/>
      <c r="C191" s="6"/>
      <c r="D191" s="7">
        <v>0.31666666666666665</v>
      </c>
      <c r="E191" s="7"/>
      <c r="F191" s="7"/>
      <c r="G191" s="7"/>
      <c r="H191" s="7"/>
      <c r="I191" s="130">
        <f t="shared" si="20"/>
      </c>
      <c r="J191" s="131">
        <f t="shared" si="21"/>
      </c>
      <c r="K191" s="132">
        <f t="shared" si="23"/>
      </c>
    </row>
    <row r="192" spans="1:11" ht="15">
      <c r="A192" s="145">
        <f t="shared" si="22"/>
        <v>42166</v>
      </c>
      <c r="B192" s="5"/>
      <c r="C192" s="6"/>
      <c r="D192" s="7">
        <v>0.31666666666666665</v>
      </c>
      <c r="E192" s="8"/>
      <c r="F192" s="8"/>
      <c r="G192" s="8"/>
      <c r="H192" s="8"/>
      <c r="I192" s="130">
        <f t="shared" si="20"/>
      </c>
      <c r="J192" s="131">
        <f t="shared" si="21"/>
      </c>
      <c r="K192" s="132">
        <f t="shared" si="23"/>
      </c>
    </row>
    <row r="193" spans="1:11" ht="15">
      <c r="A193" s="145">
        <f t="shared" si="22"/>
        <v>42167</v>
      </c>
      <c r="B193" s="5"/>
      <c r="C193" s="6"/>
      <c r="D193" s="7">
        <v>0.31666666666666665</v>
      </c>
      <c r="E193" s="8"/>
      <c r="F193" s="8"/>
      <c r="G193" s="8"/>
      <c r="H193" s="8"/>
      <c r="I193" s="130">
        <f t="shared" si="20"/>
      </c>
      <c r="J193" s="131">
        <f t="shared" si="21"/>
      </c>
      <c r="K193" s="132">
        <f t="shared" si="23"/>
      </c>
    </row>
    <row r="194" spans="1:11" ht="15">
      <c r="A194" s="145">
        <f t="shared" si="22"/>
        <v>42168</v>
      </c>
      <c r="B194" s="5"/>
      <c r="C194" s="6"/>
      <c r="D194" s="7">
        <v>0.31666666666666665</v>
      </c>
      <c r="E194" s="8"/>
      <c r="F194" s="8"/>
      <c r="G194" s="8"/>
      <c r="H194" s="8"/>
      <c r="I194" s="130">
        <f t="shared" si="20"/>
      </c>
      <c r="J194" s="131">
        <f t="shared" si="21"/>
      </c>
      <c r="K194" s="132">
        <f t="shared" si="23"/>
      </c>
    </row>
    <row r="195" spans="1:11" ht="15">
      <c r="A195" s="162">
        <f t="shared" si="22"/>
        <v>42169</v>
      </c>
      <c r="B195" s="5"/>
      <c r="C195" s="6"/>
      <c r="D195" s="7">
        <v>0</v>
      </c>
      <c r="E195" s="8"/>
      <c r="F195" s="8"/>
      <c r="G195" s="8"/>
      <c r="H195" s="8"/>
      <c r="I195" s="130">
        <f t="shared" si="20"/>
      </c>
      <c r="J195" s="131">
        <f t="shared" si="21"/>
      </c>
      <c r="K195" s="132">
        <f t="shared" si="23"/>
      </c>
    </row>
    <row r="196" spans="1:11" ht="15">
      <c r="A196" s="162">
        <f t="shared" si="22"/>
        <v>42170</v>
      </c>
      <c r="B196" s="5"/>
      <c r="C196" s="6"/>
      <c r="D196" s="7">
        <v>0</v>
      </c>
      <c r="E196" s="8"/>
      <c r="F196" s="8"/>
      <c r="G196" s="8"/>
      <c r="H196" s="8"/>
      <c r="I196" s="130">
        <f t="shared" si="20"/>
      </c>
      <c r="J196" s="131">
        <f t="shared" si="21"/>
      </c>
      <c r="K196" s="132">
        <f t="shared" si="23"/>
      </c>
    </row>
    <row r="197" spans="1:11" ht="15">
      <c r="A197" s="145">
        <f t="shared" si="22"/>
        <v>42171</v>
      </c>
      <c r="B197" s="5"/>
      <c r="C197" s="6"/>
      <c r="D197" s="7">
        <v>0.31666666666666665</v>
      </c>
      <c r="E197" s="7"/>
      <c r="F197" s="7"/>
      <c r="G197" s="7"/>
      <c r="H197" s="7"/>
      <c r="I197" s="130">
        <f t="shared" si="20"/>
      </c>
      <c r="J197" s="131">
        <f t="shared" si="21"/>
      </c>
      <c r="K197" s="132">
        <f t="shared" si="23"/>
      </c>
    </row>
    <row r="198" spans="1:11" ht="15">
      <c r="A198" s="145">
        <f t="shared" si="22"/>
        <v>42172</v>
      </c>
      <c r="B198" s="5"/>
      <c r="C198" s="6"/>
      <c r="D198" s="7">
        <v>0.31666666666666665</v>
      </c>
      <c r="E198" s="7"/>
      <c r="F198" s="7"/>
      <c r="G198" s="7"/>
      <c r="H198" s="7"/>
      <c r="I198" s="130">
        <f t="shared" si="20"/>
      </c>
      <c r="J198" s="131">
        <f t="shared" si="21"/>
      </c>
      <c r="K198" s="132">
        <f t="shared" si="23"/>
      </c>
    </row>
    <row r="199" spans="1:11" ht="15">
      <c r="A199" s="145">
        <f t="shared" si="22"/>
        <v>42173</v>
      </c>
      <c r="B199" s="5"/>
      <c r="C199" s="6"/>
      <c r="D199" s="7">
        <v>0.31666666666666665</v>
      </c>
      <c r="E199" s="8"/>
      <c r="F199" s="8"/>
      <c r="G199" s="8"/>
      <c r="H199" s="8"/>
      <c r="I199" s="130">
        <f t="shared" si="20"/>
      </c>
      <c r="J199" s="131">
        <f t="shared" si="21"/>
      </c>
      <c r="K199" s="132">
        <f t="shared" si="23"/>
      </c>
    </row>
    <row r="200" spans="1:11" ht="15">
      <c r="A200" s="145">
        <f t="shared" si="22"/>
        <v>42174</v>
      </c>
      <c r="B200" s="5"/>
      <c r="C200" s="6"/>
      <c r="D200" s="7">
        <v>0.31666666666666665</v>
      </c>
      <c r="E200" s="8"/>
      <c r="F200" s="8"/>
      <c r="G200" s="8"/>
      <c r="H200" s="8"/>
      <c r="I200" s="130">
        <f t="shared" si="20"/>
      </c>
      <c r="J200" s="131">
        <f t="shared" si="21"/>
      </c>
      <c r="K200" s="132">
        <f t="shared" si="23"/>
      </c>
    </row>
    <row r="201" spans="1:11" ht="15">
      <c r="A201" s="145">
        <f t="shared" si="22"/>
        <v>42175</v>
      </c>
      <c r="B201" s="5"/>
      <c r="C201" s="6"/>
      <c r="D201" s="7">
        <v>0.31666666666666665</v>
      </c>
      <c r="E201" s="8"/>
      <c r="F201" s="8"/>
      <c r="G201" s="8"/>
      <c r="H201" s="8"/>
      <c r="I201" s="130">
        <f t="shared" si="20"/>
      </c>
      <c r="J201" s="131">
        <f t="shared" si="21"/>
      </c>
      <c r="K201" s="132">
        <f t="shared" si="23"/>
      </c>
    </row>
    <row r="202" spans="1:11" ht="15">
      <c r="A202" s="162">
        <f t="shared" si="22"/>
        <v>42176</v>
      </c>
      <c r="B202" s="5"/>
      <c r="C202" s="6"/>
      <c r="D202" s="7">
        <v>0</v>
      </c>
      <c r="E202" s="8"/>
      <c r="F202" s="8"/>
      <c r="G202" s="8"/>
      <c r="H202" s="8"/>
      <c r="I202" s="130">
        <f t="shared" si="20"/>
      </c>
      <c r="J202" s="131">
        <f t="shared" si="21"/>
      </c>
      <c r="K202" s="132">
        <f t="shared" si="23"/>
      </c>
    </row>
    <row r="203" spans="1:11" ht="15">
      <c r="A203" s="162">
        <f t="shared" si="22"/>
        <v>42177</v>
      </c>
      <c r="B203" s="5"/>
      <c r="C203" s="6"/>
      <c r="D203" s="7">
        <v>0</v>
      </c>
      <c r="E203" s="8"/>
      <c r="F203" s="8"/>
      <c r="G203" s="8"/>
      <c r="H203" s="8"/>
      <c r="I203" s="130">
        <f t="shared" si="20"/>
      </c>
      <c r="J203" s="131">
        <f t="shared" si="21"/>
      </c>
      <c r="K203" s="132">
        <f t="shared" si="23"/>
      </c>
    </row>
    <row r="204" spans="1:11" ht="15">
      <c r="A204" s="145">
        <f t="shared" si="22"/>
        <v>42178</v>
      </c>
      <c r="B204" s="5"/>
      <c r="C204" s="6"/>
      <c r="D204" s="7">
        <v>0.31666666666666665</v>
      </c>
      <c r="E204" s="7"/>
      <c r="F204" s="7"/>
      <c r="G204" s="7"/>
      <c r="H204" s="7"/>
      <c r="I204" s="130">
        <f t="shared" si="20"/>
      </c>
      <c r="J204" s="131">
        <f t="shared" si="21"/>
      </c>
      <c r="K204" s="132">
        <f t="shared" si="23"/>
      </c>
    </row>
    <row r="205" spans="1:11" ht="15">
      <c r="A205" s="145">
        <f t="shared" si="22"/>
        <v>42179</v>
      </c>
      <c r="B205" s="5"/>
      <c r="C205" s="6"/>
      <c r="D205" s="7">
        <v>0.31666666666666665</v>
      </c>
      <c r="E205" s="7"/>
      <c r="F205" s="7"/>
      <c r="G205" s="7"/>
      <c r="H205" s="7"/>
      <c r="I205" s="130">
        <f t="shared" si="20"/>
      </c>
      <c r="J205" s="131">
        <f t="shared" si="21"/>
      </c>
      <c r="K205" s="132">
        <f t="shared" si="23"/>
      </c>
    </row>
    <row r="206" spans="1:11" ht="15">
      <c r="A206" s="145">
        <f t="shared" si="22"/>
        <v>42180</v>
      </c>
      <c r="B206" s="5"/>
      <c r="C206" s="6"/>
      <c r="D206" s="7">
        <v>0.31666666666666665</v>
      </c>
      <c r="E206" s="8"/>
      <c r="F206" s="8"/>
      <c r="G206" s="8"/>
      <c r="H206" s="8"/>
      <c r="I206" s="130">
        <f t="shared" si="20"/>
      </c>
      <c r="J206" s="131">
        <f t="shared" si="21"/>
      </c>
      <c r="K206" s="132">
        <f t="shared" si="23"/>
      </c>
    </row>
    <row r="207" spans="1:11" ht="15">
      <c r="A207" s="145">
        <f t="shared" si="22"/>
        <v>42181</v>
      </c>
      <c r="B207" s="5"/>
      <c r="C207" s="6"/>
      <c r="D207" s="7">
        <v>0.31666666666666665</v>
      </c>
      <c r="E207" s="8"/>
      <c r="F207" s="8"/>
      <c r="G207" s="8"/>
      <c r="H207" s="8"/>
      <c r="I207" s="130">
        <f t="shared" si="20"/>
      </c>
      <c r="J207" s="131">
        <f t="shared" si="21"/>
      </c>
      <c r="K207" s="132">
        <f t="shared" si="23"/>
      </c>
    </row>
    <row r="208" spans="1:11" ht="15">
      <c r="A208" s="145">
        <f t="shared" si="22"/>
        <v>42182</v>
      </c>
      <c r="B208" s="5"/>
      <c r="C208" s="6"/>
      <c r="D208" s="7">
        <v>0.31666666666666665</v>
      </c>
      <c r="E208" s="8"/>
      <c r="F208" s="8"/>
      <c r="G208" s="8"/>
      <c r="H208" s="8"/>
      <c r="I208" s="130">
        <f t="shared" si="20"/>
      </c>
      <c r="J208" s="131">
        <f t="shared" si="21"/>
      </c>
      <c r="K208" s="132">
        <f t="shared" si="23"/>
      </c>
    </row>
    <row r="209" spans="1:11" ht="15">
      <c r="A209" s="162">
        <f t="shared" si="22"/>
        <v>42183</v>
      </c>
      <c r="B209" s="5"/>
      <c r="C209" s="6"/>
      <c r="D209" s="7">
        <v>0</v>
      </c>
      <c r="E209" s="8"/>
      <c r="F209" s="8"/>
      <c r="G209" s="8"/>
      <c r="H209" s="8"/>
      <c r="I209" s="130">
        <f t="shared" si="20"/>
      </c>
      <c r="J209" s="131">
        <f t="shared" si="21"/>
      </c>
      <c r="K209" s="132">
        <f t="shared" si="23"/>
      </c>
    </row>
    <row r="210" spans="1:11" ht="15.75" thickBot="1">
      <c r="A210" s="162">
        <f t="shared" si="22"/>
        <v>42184</v>
      </c>
      <c r="B210" s="5"/>
      <c r="C210" s="6"/>
      <c r="D210" s="7">
        <v>0</v>
      </c>
      <c r="E210" s="8"/>
      <c r="F210" s="8"/>
      <c r="G210" s="8"/>
      <c r="H210" s="8"/>
      <c r="I210" s="130">
        <f t="shared" si="20"/>
      </c>
      <c r="J210" s="131">
        <f t="shared" si="21"/>
      </c>
      <c r="K210" s="132">
        <f t="shared" si="23"/>
      </c>
    </row>
    <row r="211" spans="1:11" ht="15.75" thickBot="1">
      <c r="A211" s="157"/>
      <c r="B211" s="155"/>
      <c r="C211" s="155"/>
      <c r="D211" s="154"/>
      <c r="E211" s="155"/>
      <c r="F211" s="155"/>
      <c r="G211" s="155"/>
      <c r="H211" s="155"/>
      <c r="I211" s="155"/>
      <c r="J211" s="149" t="s">
        <v>19</v>
      </c>
      <c r="K211" s="150">
        <f>K210</f>
      </c>
    </row>
    <row r="212" ht="15.75" thickBot="1"/>
    <row r="213" spans="1:11" ht="15.75" thickBot="1">
      <c r="A213" s="156" t="s">
        <v>0</v>
      </c>
      <c r="B213" s="160">
        <f>A210+1</f>
        <v>42185</v>
      </c>
      <c r="C213" s="155"/>
      <c r="D213" s="154"/>
      <c r="E213" s="153"/>
      <c r="F213" s="152"/>
      <c r="G213" s="152"/>
      <c r="H213" s="152"/>
      <c r="I213" s="152"/>
      <c r="J213" s="149" t="s">
        <v>20</v>
      </c>
      <c r="K213" s="151">
        <f>K211</f>
      </c>
    </row>
    <row r="214" spans="1:11" ht="15">
      <c r="A214" s="135" t="s">
        <v>2</v>
      </c>
      <c r="B214" s="178" t="s">
        <v>3</v>
      </c>
      <c r="C214" s="179"/>
      <c r="D214" s="135" t="s">
        <v>4</v>
      </c>
      <c r="E214" s="136" t="s">
        <v>5</v>
      </c>
      <c r="F214" s="137"/>
      <c r="G214" s="136" t="s">
        <v>6</v>
      </c>
      <c r="H214" s="137"/>
      <c r="I214" s="135" t="s">
        <v>7</v>
      </c>
      <c r="J214" s="135" t="s">
        <v>8</v>
      </c>
      <c r="K214" s="142" t="s">
        <v>9</v>
      </c>
    </row>
    <row r="215" spans="1:11" ht="15">
      <c r="A215" s="138"/>
      <c r="B215" s="180"/>
      <c r="C215" s="181"/>
      <c r="D215" s="138" t="s">
        <v>10</v>
      </c>
      <c r="E215" s="139" t="s">
        <v>11</v>
      </c>
      <c r="F215" s="140" t="s">
        <v>12</v>
      </c>
      <c r="G215" s="139" t="s">
        <v>11</v>
      </c>
      <c r="H215" s="140" t="s">
        <v>12</v>
      </c>
      <c r="I215" s="138" t="s">
        <v>13</v>
      </c>
      <c r="J215" s="138" t="s">
        <v>14</v>
      </c>
      <c r="K215" s="141" t="s">
        <v>13</v>
      </c>
    </row>
    <row r="216" spans="1:11" ht="15">
      <c r="A216" s="144">
        <f>B213</f>
        <v>42185</v>
      </c>
      <c r="B216" s="5"/>
      <c r="C216" s="6"/>
      <c r="D216" s="7">
        <v>0.31666666666666665</v>
      </c>
      <c r="E216" s="7"/>
      <c r="F216" s="7"/>
      <c r="G216" s="7"/>
      <c r="H216" s="7"/>
      <c r="I216" s="130">
        <f aca="true" t="shared" si="24" ref="I216:I245">IF(E216="","",(F216-E216)+(H216-G216))</f>
      </c>
      <c r="J216" s="131">
        <f aca="true" t="shared" si="25" ref="J216:J245">IF(I216="","",I216-D216)</f>
      </c>
      <c r="K216" s="132">
        <f>IF(J216="","",K213+I216-D216)</f>
      </c>
    </row>
    <row r="217" spans="1:11" ht="15">
      <c r="A217" s="145">
        <f aca="true" t="shared" si="26" ref="A217:A245">A216+1</f>
        <v>42186</v>
      </c>
      <c r="B217" s="5"/>
      <c r="C217" s="6"/>
      <c r="D217" s="7">
        <v>0.31666666666666665</v>
      </c>
      <c r="E217" s="7"/>
      <c r="F217" s="7"/>
      <c r="G217" s="7"/>
      <c r="H217" s="7"/>
      <c r="I217" s="130">
        <f t="shared" si="24"/>
      </c>
      <c r="J217" s="131">
        <f t="shared" si="25"/>
      </c>
      <c r="K217" s="132">
        <f aca="true" t="shared" si="27" ref="K217:K245">IF(J217="","",K216+I217-D217)</f>
      </c>
    </row>
    <row r="218" spans="1:11" ht="15">
      <c r="A218" s="145">
        <f t="shared" si="26"/>
        <v>42187</v>
      </c>
      <c r="B218" s="5"/>
      <c r="C218" s="6"/>
      <c r="D218" s="7">
        <v>0.31666666666666665</v>
      </c>
      <c r="E218" s="8"/>
      <c r="F218" s="8"/>
      <c r="G218" s="8"/>
      <c r="H218" s="8"/>
      <c r="I218" s="130">
        <f t="shared" si="24"/>
      </c>
      <c r="J218" s="131">
        <f t="shared" si="25"/>
      </c>
      <c r="K218" s="132">
        <f t="shared" si="27"/>
      </c>
    </row>
    <row r="219" spans="1:11" ht="15">
      <c r="A219" s="145">
        <f t="shared" si="26"/>
        <v>42188</v>
      </c>
      <c r="B219" s="5"/>
      <c r="C219" s="6"/>
      <c r="D219" s="7">
        <v>0.31666666666666665</v>
      </c>
      <c r="E219" s="8"/>
      <c r="F219" s="8"/>
      <c r="G219" s="8"/>
      <c r="H219" s="8"/>
      <c r="I219" s="130">
        <f t="shared" si="24"/>
      </c>
      <c r="J219" s="131">
        <f t="shared" si="25"/>
      </c>
      <c r="K219" s="132">
        <f t="shared" si="27"/>
      </c>
    </row>
    <row r="220" spans="1:11" ht="15">
      <c r="A220" s="145">
        <f t="shared" si="26"/>
        <v>42189</v>
      </c>
      <c r="B220" s="5"/>
      <c r="C220" s="6"/>
      <c r="D220" s="7">
        <v>0.31666666666666665</v>
      </c>
      <c r="E220" s="8"/>
      <c r="F220" s="8"/>
      <c r="G220" s="8"/>
      <c r="H220" s="8"/>
      <c r="I220" s="130">
        <f t="shared" si="24"/>
      </c>
      <c r="J220" s="131">
        <f t="shared" si="25"/>
      </c>
      <c r="K220" s="132">
        <f t="shared" si="27"/>
      </c>
    </row>
    <row r="221" spans="1:11" ht="15">
      <c r="A221" s="162">
        <f t="shared" si="26"/>
        <v>42190</v>
      </c>
      <c r="B221" s="5"/>
      <c r="C221" s="6"/>
      <c r="D221" s="7">
        <v>0</v>
      </c>
      <c r="E221" s="8"/>
      <c r="F221" s="8"/>
      <c r="G221" s="8"/>
      <c r="H221" s="8"/>
      <c r="I221" s="130">
        <f t="shared" si="24"/>
      </c>
      <c r="J221" s="131">
        <f t="shared" si="25"/>
      </c>
      <c r="K221" s="132">
        <f t="shared" si="27"/>
      </c>
    </row>
    <row r="222" spans="1:11" ht="15">
      <c r="A222" s="162">
        <f t="shared" si="26"/>
        <v>42191</v>
      </c>
      <c r="B222" s="5"/>
      <c r="C222" s="6"/>
      <c r="D222" s="7">
        <v>0</v>
      </c>
      <c r="E222" s="8"/>
      <c r="F222" s="8"/>
      <c r="G222" s="8"/>
      <c r="H222" s="8"/>
      <c r="I222" s="130">
        <f t="shared" si="24"/>
      </c>
      <c r="J222" s="131">
        <f t="shared" si="25"/>
      </c>
      <c r="K222" s="132">
        <f t="shared" si="27"/>
      </c>
    </row>
    <row r="223" spans="1:11" ht="15">
      <c r="A223" s="145">
        <f t="shared" si="26"/>
        <v>42192</v>
      </c>
      <c r="B223" s="5"/>
      <c r="C223" s="6"/>
      <c r="D223" s="7">
        <v>0.31666666666666665</v>
      </c>
      <c r="E223" s="7"/>
      <c r="F223" s="7"/>
      <c r="G223" s="7"/>
      <c r="H223" s="7"/>
      <c r="I223" s="130">
        <f t="shared" si="24"/>
      </c>
      <c r="J223" s="131">
        <f t="shared" si="25"/>
      </c>
      <c r="K223" s="132">
        <f t="shared" si="27"/>
      </c>
    </row>
    <row r="224" spans="1:11" ht="15">
      <c r="A224" s="145">
        <f t="shared" si="26"/>
        <v>42193</v>
      </c>
      <c r="B224" s="5"/>
      <c r="C224" s="6"/>
      <c r="D224" s="7">
        <v>0.31666666666666665</v>
      </c>
      <c r="E224" s="7"/>
      <c r="F224" s="7"/>
      <c r="G224" s="7"/>
      <c r="H224" s="7"/>
      <c r="I224" s="130">
        <f t="shared" si="24"/>
      </c>
      <c r="J224" s="131">
        <f t="shared" si="25"/>
      </c>
      <c r="K224" s="132">
        <f t="shared" si="27"/>
      </c>
    </row>
    <row r="225" spans="1:11" ht="15">
      <c r="A225" s="145">
        <f t="shared" si="26"/>
        <v>42194</v>
      </c>
      <c r="B225" s="5"/>
      <c r="C225" s="6"/>
      <c r="D225" s="7">
        <v>0.31666666666666665</v>
      </c>
      <c r="E225" s="8"/>
      <c r="F225" s="8"/>
      <c r="G225" s="8"/>
      <c r="H225" s="8"/>
      <c r="I225" s="130">
        <f t="shared" si="24"/>
      </c>
      <c r="J225" s="131">
        <f t="shared" si="25"/>
      </c>
      <c r="K225" s="132">
        <f t="shared" si="27"/>
      </c>
    </row>
    <row r="226" spans="1:11" ht="15">
      <c r="A226" s="145">
        <f t="shared" si="26"/>
        <v>42195</v>
      </c>
      <c r="B226" s="5"/>
      <c r="C226" s="6"/>
      <c r="D226" s="7">
        <v>0.31666666666666665</v>
      </c>
      <c r="E226" s="8"/>
      <c r="F226" s="8"/>
      <c r="G226" s="8"/>
      <c r="H226" s="8"/>
      <c r="I226" s="130">
        <f t="shared" si="24"/>
      </c>
      <c r="J226" s="131">
        <f t="shared" si="25"/>
      </c>
      <c r="K226" s="132">
        <f t="shared" si="27"/>
      </c>
    </row>
    <row r="227" spans="1:11" ht="15">
      <c r="A227" s="145">
        <f t="shared" si="26"/>
        <v>42196</v>
      </c>
      <c r="B227" s="5"/>
      <c r="C227" s="6"/>
      <c r="D227" s="7">
        <v>0.31666666666666665</v>
      </c>
      <c r="E227" s="8"/>
      <c r="F227" s="8"/>
      <c r="G227" s="8"/>
      <c r="H227" s="8"/>
      <c r="I227" s="130">
        <f t="shared" si="24"/>
      </c>
      <c r="J227" s="131">
        <f t="shared" si="25"/>
      </c>
      <c r="K227" s="132">
        <f t="shared" si="27"/>
      </c>
    </row>
    <row r="228" spans="1:11" ht="15">
      <c r="A228" s="162">
        <f t="shared" si="26"/>
        <v>42197</v>
      </c>
      <c r="B228" s="5"/>
      <c r="C228" s="6"/>
      <c r="D228" s="7">
        <v>0</v>
      </c>
      <c r="E228" s="8"/>
      <c r="F228" s="8"/>
      <c r="G228" s="8"/>
      <c r="H228" s="8"/>
      <c r="I228" s="130">
        <f t="shared" si="24"/>
      </c>
      <c r="J228" s="131">
        <f t="shared" si="25"/>
      </c>
      <c r="K228" s="132">
        <f t="shared" si="27"/>
      </c>
    </row>
    <row r="229" spans="1:11" ht="15">
      <c r="A229" s="162">
        <f t="shared" si="26"/>
        <v>42198</v>
      </c>
      <c r="B229" s="5"/>
      <c r="C229" s="6"/>
      <c r="D229" s="7">
        <v>0</v>
      </c>
      <c r="E229" s="8"/>
      <c r="F229" s="8"/>
      <c r="G229" s="8"/>
      <c r="H229" s="8"/>
      <c r="I229" s="130">
        <f t="shared" si="24"/>
      </c>
      <c r="J229" s="131">
        <f t="shared" si="25"/>
      </c>
      <c r="K229" s="132">
        <f t="shared" si="27"/>
      </c>
    </row>
    <row r="230" spans="1:11" ht="15">
      <c r="A230" s="145">
        <f t="shared" si="26"/>
        <v>42199</v>
      </c>
      <c r="B230" s="5"/>
      <c r="C230" s="6"/>
      <c r="D230" s="7">
        <v>0.31666666666666665</v>
      </c>
      <c r="E230" s="7"/>
      <c r="F230" s="7"/>
      <c r="G230" s="7"/>
      <c r="H230" s="7"/>
      <c r="I230" s="130">
        <f t="shared" si="24"/>
      </c>
      <c r="J230" s="131">
        <f t="shared" si="25"/>
      </c>
      <c r="K230" s="132">
        <f t="shared" si="27"/>
      </c>
    </row>
    <row r="231" spans="1:11" ht="15">
      <c r="A231" s="145">
        <f t="shared" si="26"/>
        <v>42200</v>
      </c>
      <c r="B231" s="5"/>
      <c r="C231" s="6"/>
      <c r="D231" s="7">
        <v>0.31666666666666665</v>
      </c>
      <c r="E231" s="7"/>
      <c r="F231" s="7"/>
      <c r="G231" s="7"/>
      <c r="H231" s="7"/>
      <c r="I231" s="130">
        <f t="shared" si="24"/>
      </c>
      <c r="J231" s="131">
        <f t="shared" si="25"/>
      </c>
      <c r="K231" s="132">
        <f t="shared" si="27"/>
      </c>
    </row>
    <row r="232" spans="1:11" ht="15">
      <c r="A232" s="145">
        <f t="shared" si="26"/>
        <v>42201</v>
      </c>
      <c r="B232" s="5"/>
      <c r="C232" s="6"/>
      <c r="D232" s="7">
        <v>0.31666666666666665</v>
      </c>
      <c r="E232" s="8"/>
      <c r="F232" s="8"/>
      <c r="G232" s="8"/>
      <c r="H232" s="8"/>
      <c r="I232" s="130">
        <f t="shared" si="24"/>
      </c>
      <c r="J232" s="131">
        <f t="shared" si="25"/>
      </c>
      <c r="K232" s="132">
        <f t="shared" si="27"/>
      </c>
    </row>
    <row r="233" spans="1:11" ht="15">
      <c r="A233" s="145">
        <f t="shared" si="26"/>
        <v>42202</v>
      </c>
      <c r="B233" s="5"/>
      <c r="C233" s="6"/>
      <c r="D233" s="7">
        <v>0.31666666666666665</v>
      </c>
      <c r="E233" s="8"/>
      <c r="F233" s="8"/>
      <c r="G233" s="8"/>
      <c r="H233" s="8"/>
      <c r="I233" s="130">
        <f t="shared" si="24"/>
      </c>
      <c r="J233" s="131">
        <f t="shared" si="25"/>
      </c>
      <c r="K233" s="132">
        <f t="shared" si="27"/>
      </c>
    </row>
    <row r="234" spans="1:11" ht="15">
      <c r="A234" s="145">
        <f t="shared" si="26"/>
        <v>42203</v>
      </c>
      <c r="B234" s="5"/>
      <c r="C234" s="6"/>
      <c r="D234" s="7">
        <v>0.31666666666666665</v>
      </c>
      <c r="E234" s="8"/>
      <c r="F234" s="8"/>
      <c r="G234" s="8"/>
      <c r="H234" s="8"/>
      <c r="I234" s="130">
        <f t="shared" si="24"/>
      </c>
      <c r="J234" s="131">
        <f t="shared" si="25"/>
      </c>
      <c r="K234" s="132">
        <f t="shared" si="27"/>
      </c>
    </row>
    <row r="235" spans="1:11" ht="15">
      <c r="A235" s="162">
        <f t="shared" si="26"/>
        <v>42204</v>
      </c>
      <c r="B235" s="5"/>
      <c r="C235" s="6"/>
      <c r="D235" s="7">
        <v>0</v>
      </c>
      <c r="E235" s="8"/>
      <c r="F235" s="8"/>
      <c r="G235" s="8"/>
      <c r="H235" s="8"/>
      <c r="I235" s="130">
        <f t="shared" si="24"/>
      </c>
      <c r="J235" s="131">
        <f t="shared" si="25"/>
      </c>
      <c r="K235" s="132">
        <f t="shared" si="27"/>
      </c>
    </row>
    <row r="236" spans="1:11" ht="15">
      <c r="A236" s="162">
        <f t="shared" si="26"/>
        <v>42205</v>
      </c>
      <c r="B236" s="5" t="s">
        <v>52</v>
      </c>
      <c r="C236" s="6"/>
      <c r="D236" s="7">
        <v>0</v>
      </c>
      <c r="E236" s="8"/>
      <c r="F236" s="8"/>
      <c r="G236" s="8"/>
      <c r="H236" s="8"/>
      <c r="I236" s="130">
        <f t="shared" si="24"/>
      </c>
      <c r="J236" s="131">
        <f t="shared" si="25"/>
      </c>
      <c r="K236" s="132">
        <f t="shared" si="27"/>
      </c>
    </row>
    <row r="237" spans="1:11" ht="15">
      <c r="A237" s="145">
        <f t="shared" si="26"/>
        <v>42206</v>
      </c>
      <c r="B237" s="5"/>
      <c r="C237" s="6"/>
      <c r="D237" s="7">
        <v>0.31666666666666665</v>
      </c>
      <c r="E237" s="7"/>
      <c r="F237" s="7"/>
      <c r="G237" s="7"/>
      <c r="H237" s="7"/>
      <c r="I237" s="130">
        <f t="shared" si="24"/>
      </c>
      <c r="J237" s="131">
        <f t="shared" si="25"/>
      </c>
      <c r="K237" s="132">
        <f t="shared" si="27"/>
      </c>
    </row>
    <row r="238" spans="1:11" ht="15">
      <c r="A238" s="145">
        <f t="shared" si="26"/>
        <v>42207</v>
      </c>
      <c r="B238" s="5"/>
      <c r="C238" s="6"/>
      <c r="D238" s="7">
        <v>0.31666666666666665</v>
      </c>
      <c r="E238" s="7"/>
      <c r="F238" s="7"/>
      <c r="G238" s="7"/>
      <c r="H238" s="7"/>
      <c r="I238" s="130">
        <f t="shared" si="24"/>
      </c>
      <c r="J238" s="131">
        <f t="shared" si="25"/>
      </c>
      <c r="K238" s="132">
        <f t="shared" si="27"/>
      </c>
    </row>
    <row r="239" spans="1:11" ht="15">
      <c r="A239" s="145">
        <f t="shared" si="26"/>
        <v>42208</v>
      </c>
      <c r="B239" s="5"/>
      <c r="C239" s="6"/>
      <c r="D239" s="7">
        <v>0.31666666666666665</v>
      </c>
      <c r="E239" s="8"/>
      <c r="F239" s="8"/>
      <c r="G239" s="8"/>
      <c r="H239" s="8"/>
      <c r="I239" s="130">
        <f t="shared" si="24"/>
      </c>
      <c r="J239" s="131">
        <f t="shared" si="25"/>
      </c>
      <c r="K239" s="132">
        <f t="shared" si="27"/>
      </c>
    </row>
    <row r="240" spans="1:11" ht="15">
      <c r="A240" s="145">
        <f t="shared" si="26"/>
        <v>42209</v>
      </c>
      <c r="B240" s="5"/>
      <c r="C240" s="6"/>
      <c r="D240" s="7">
        <v>0.31666666666666665</v>
      </c>
      <c r="E240" s="8"/>
      <c r="F240" s="8"/>
      <c r="G240" s="8"/>
      <c r="H240" s="8"/>
      <c r="I240" s="130">
        <f t="shared" si="24"/>
      </c>
      <c r="J240" s="131">
        <f t="shared" si="25"/>
      </c>
      <c r="K240" s="132">
        <f t="shared" si="27"/>
      </c>
    </row>
    <row r="241" spans="1:11" ht="15">
      <c r="A241" s="145">
        <f t="shared" si="26"/>
        <v>42210</v>
      </c>
      <c r="B241" s="5"/>
      <c r="C241" s="6"/>
      <c r="D241" s="7">
        <v>0.31666666666666665</v>
      </c>
      <c r="E241" s="8"/>
      <c r="F241" s="8"/>
      <c r="G241" s="8"/>
      <c r="H241" s="8"/>
      <c r="I241" s="130">
        <f t="shared" si="24"/>
      </c>
      <c r="J241" s="131">
        <f t="shared" si="25"/>
      </c>
      <c r="K241" s="132">
        <f t="shared" si="27"/>
      </c>
    </row>
    <row r="242" spans="1:11" ht="15">
      <c r="A242" s="162">
        <f t="shared" si="26"/>
        <v>42211</v>
      </c>
      <c r="B242" s="5"/>
      <c r="C242" s="6"/>
      <c r="D242" s="7">
        <v>0</v>
      </c>
      <c r="E242" s="8"/>
      <c r="F242" s="8"/>
      <c r="G242" s="8"/>
      <c r="H242" s="8"/>
      <c r="I242" s="130">
        <f t="shared" si="24"/>
      </c>
      <c r="J242" s="131">
        <f t="shared" si="25"/>
      </c>
      <c r="K242" s="132">
        <f t="shared" si="27"/>
      </c>
    </row>
    <row r="243" spans="1:11" ht="15">
      <c r="A243" s="162">
        <f t="shared" si="26"/>
        <v>42212</v>
      </c>
      <c r="B243" s="5"/>
      <c r="C243" s="6"/>
      <c r="D243" s="7">
        <v>0</v>
      </c>
      <c r="E243" s="8"/>
      <c r="F243" s="8"/>
      <c r="G243" s="8"/>
      <c r="H243" s="8"/>
      <c r="I243" s="130">
        <f t="shared" si="24"/>
      </c>
      <c r="J243" s="131">
        <f t="shared" si="25"/>
      </c>
      <c r="K243" s="132">
        <f t="shared" si="27"/>
      </c>
    </row>
    <row r="244" spans="1:11" ht="15">
      <c r="A244" s="145">
        <f t="shared" si="26"/>
        <v>42213</v>
      </c>
      <c r="B244" s="5"/>
      <c r="C244" s="6"/>
      <c r="D244" s="7">
        <v>0.31666666666666665</v>
      </c>
      <c r="E244" s="7"/>
      <c r="F244" s="7"/>
      <c r="G244" s="7"/>
      <c r="H244" s="7"/>
      <c r="I244" s="130">
        <f t="shared" si="24"/>
      </c>
      <c r="J244" s="131">
        <f t="shared" si="25"/>
      </c>
      <c r="K244" s="132">
        <f t="shared" si="27"/>
      </c>
    </row>
    <row r="245" spans="1:11" ht="15">
      <c r="A245" s="145">
        <f t="shared" si="26"/>
        <v>42214</v>
      </c>
      <c r="B245" s="5"/>
      <c r="C245" s="6"/>
      <c r="D245" s="7">
        <v>0.31666666666666665</v>
      </c>
      <c r="E245" s="7"/>
      <c r="F245" s="7"/>
      <c r="G245" s="7"/>
      <c r="H245" s="7"/>
      <c r="I245" s="130">
        <f t="shared" si="24"/>
      </c>
      <c r="J245" s="131">
        <f t="shared" si="25"/>
      </c>
      <c r="K245" s="132">
        <f t="shared" si="27"/>
      </c>
    </row>
    <row r="246" spans="1:11" ht="15.75" thickBot="1">
      <c r="A246" s="145">
        <f>A245+1</f>
        <v>42215</v>
      </c>
      <c r="B246" s="5"/>
      <c r="C246" s="6"/>
      <c r="D246" s="7">
        <v>0.31666666666666665</v>
      </c>
      <c r="E246" s="8"/>
      <c r="F246" s="8"/>
      <c r="G246" s="8"/>
      <c r="H246" s="8"/>
      <c r="I246" s="130">
        <f>IF(E246="","",(F246-E246)+(H246-G246))</f>
      </c>
      <c r="J246" s="131">
        <f>IF(I246="","",I246-D246)</f>
      </c>
      <c r="K246" s="132">
        <f>IF(J246="","",K245+I246-D246)</f>
      </c>
    </row>
    <row r="247" spans="1:11" ht="15.75" thickBot="1">
      <c r="A247" s="157"/>
      <c r="B247" s="155"/>
      <c r="C247" s="155"/>
      <c r="D247" s="154"/>
      <c r="E247" s="155"/>
      <c r="F247" s="155"/>
      <c r="G247" s="155"/>
      <c r="H247" s="155"/>
      <c r="I247" s="155"/>
      <c r="J247" s="149" t="s">
        <v>18</v>
      </c>
      <c r="K247" s="150">
        <f>K246</f>
      </c>
    </row>
    <row r="248" ht="15.75" thickBot="1"/>
    <row r="249" spans="1:11" ht="15.75" thickBot="1">
      <c r="A249" s="156" t="s">
        <v>0</v>
      </c>
      <c r="B249" s="160">
        <f>A246+1</f>
        <v>42216</v>
      </c>
      <c r="C249" s="155"/>
      <c r="D249" s="154"/>
      <c r="E249" s="153"/>
      <c r="F249" s="152"/>
      <c r="G249" s="152"/>
      <c r="H249" s="152"/>
      <c r="I249" s="152"/>
      <c r="J249" s="149" t="s">
        <v>1</v>
      </c>
      <c r="K249" s="151">
        <f>K247</f>
      </c>
    </row>
    <row r="250" spans="1:11" ht="15">
      <c r="A250" s="135" t="s">
        <v>2</v>
      </c>
      <c r="B250" s="178" t="s">
        <v>3</v>
      </c>
      <c r="C250" s="179"/>
      <c r="D250" s="135" t="s">
        <v>4</v>
      </c>
      <c r="E250" s="136" t="s">
        <v>5</v>
      </c>
      <c r="F250" s="137"/>
      <c r="G250" s="136" t="s">
        <v>6</v>
      </c>
      <c r="H250" s="137"/>
      <c r="I250" s="135" t="s">
        <v>7</v>
      </c>
      <c r="J250" s="135" t="s">
        <v>8</v>
      </c>
      <c r="K250" s="142" t="s">
        <v>9</v>
      </c>
    </row>
    <row r="251" spans="1:11" ht="15">
      <c r="A251" s="138"/>
      <c r="B251" s="180"/>
      <c r="C251" s="181"/>
      <c r="D251" s="138" t="s">
        <v>10</v>
      </c>
      <c r="E251" s="139" t="s">
        <v>11</v>
      </c>
      <c r="F251" s="140" t="s">
        <v>12</v>
      </c>
      <c r="G251" s="139" t="s">
        <v>11</v>
      </c>
      <c r="H251" s="140" t="s">
        <v>12</v>
      </c>
      <c r="I251" s="138" t="s">
        <v>13</v>
      </c>
      <c r="J251" s="138" t="s">
        <v>14</v>
      </c>
      <c r="K251" s="141" t="s">
        <v>13</v>
      </c>
    </row>
    <row r="252" spans="1:11" ht="15">
      <c r="A252" s="144">
        <f>B249</f>
        <v>42216</v>
      </c>
      <c r="B252" s="5"/>
      <c r="C252" s="6"/>
      <c r="D252" s="7">
        <v>0.31666666666666665</v>
      </c>
      <c r="E252" s="8"/>
      <c r="F252" s="8"/>
      <c r="G252" s="8"/>
      <c r="H252" s="8"/>
      <c r="I252" s="130">
        <f aca="true" t="shared" si="28" ref="I252:I281">IF(E252="","",(F252-E252)+(H252-G252))</f>
      </c>
      <c r="J252" s="131">
        <f aca="true" t="shared" si="29" ref="J252:J281">IF(I252="","",I252-D252)</f>
      </c>
      <c r="K252" s="132">
        <f>IF(J252="","",K249+I252-D252)</f>
      </c>
    </row>
    <row r="253" spans="1:11" ht="15">
      <c r="A253" s="145">
        <f aca="true" t="shared" si="30" ref="A253:A280">A252+1</f>
        <v>42217</v>
      </c>
      <c r="B253" s="5"/>
      <c r="C253" s="6"/>
      <c r="D253" s="7">
        <v>0.31666666666666665</v>
      </c>
      <c r="E253" s="8"/>
      <c r="F253" s="8"/>
      <c r="G253" s="8"/>
      <c r="H253" s="8"/>
      <c r="I253" s="130">
        <f t="shared" si="28"/>
      </c>
      <c r="J253" s="131">
        <f t="shared" si="29"/>
      </c>
      <c r="K253" s="132">
        <f aca="true" t="shared" si="31" ref="K253:K281">IF(J253="","",K252+I253-D253)</f>
      </c>
    </row>
    <row r="254" spans="1:11" ht="15">
      <c r="A254" s="162">
        <f t="shared" si="30"/>
        <v>42218</v>
      </c>
      <c r="B254" s="5"/>
      <c r="C254" s="6"/>
      <c r="D254" s="7">
        <v>0</v>
      </c>
      <c r="E254" s="8"/>
      <c r="F254" s="8"/>
      <c r="G254" s="8"/>
      <c r="H254" s="8"/>
      <c r="I254" s="130">
        <f t="shared" si="28"/>
      </c>
      <c r="J254" s="131">
        <f t="shared" si="29"/>
      </c>
      <c r="K254" s="132">
        <f t="shared" si="31"/>
      </c>
    </row>
    <row r="255" spans="1:11" ht="15">
      <c r="A255" s="162">
        <f t="shared" si="30"/>
        <v>42219</v>
      </c>
      <c r="B255" s="5"/>
      <c r="C255" s="6"/>
      <c r="D255" s="7">
        <v>0</v>
      </c>
      <c r="E255" s="8"/>
      <c r="F255" s="8"/>
      <c r="G255" s="8"/>
      <c r="H255" s="8"/>
      <c r="I255" s="130">
        <f t="shared" si="28"/>
      </c>
      <c r="J255" s="131">
        <f t="shared" si="29"/>
      </c>
      <c r="K255" s="132">
        <f t="shared" si="31"/>
      </c>
    </row>
    <row r="256" spans="1:11" ht="15">
      <c r="A256" s="145">
        <f t="shared" si="30"/>
        <v>42220</v>
      </c>
      <c r="B256" s="5"/>
      <c r="C256" s="6"/>
      <c r="D256" s="7">
        <v>0.31666666666666665</v>
      </c>
      <c r="E256" s="7"/>
      <c r="F256" s="7"/>
      <c r="G256" s="7"/>
      <c r="H256" s="7"/>
      <c r="I256" s="130">
        <f t="shared" si="28"/>
      </c>
      <c r="J256" s="131">
        <f t="shared" si="29"/>
      </c>
      <c r="K256" s="132">
        <f t="shared" si="31"/>
      </c>
    </row>
    <row r="257" spans="1:11" ht="15">
      <c r="A257" s="145">
        <f t="shared" si="30"/>
        <v>42221</v>
      </c>
      <c r="B257" s="5"/>
      <c r="C257" s="6"/>
      <c r="D257" s="7">
        <v>0.31666666666666665</v>
      </c>
      <c r="E257" s="7"/>
      <c r="F257" s="7"/>
      <c r="G257" s="7"/>
      <c r="H257" s="7"/>
      <c r="I257" s="130">
        <f t="shared" si="28"/>
      </c>
      <c r="J257" s="131">
        <f t="shared" si="29"/>
      </c>
      <c r="K257" s="132">
        <f t="shared" si="31"/>
      </c>
    </row>
    <row r="258" spans="1:11" ht="15">
      <c r="A258" s="145">
        <f t="shared" si="30"/>
        <v>42222</v>
      </c>
      <c r="B258" s="5"/>
      <c r="C258" s="6"/>
      <c r="D258" s="7">
        <v>0.31666666666666665</v>
      </c>
      <c r="E258" s="8"/>
      <c r="F258" s="8"/>
      <c r="G258" s="8"/>
      <c r="H258" s="8"/>
      <c r="I258" s="130">
        <f t="shared" si="28"/>
      </c>
      <c r="J258" s="131">
        <f t="shared" si="29"/>
      </c>
      <c r="K258" s="132">
        <f t="shared" si="31"/>
      </c>
    </row>
    <row r="259" spans="1:11" ht="15">
      <c r="A259" s="145">
        <f t="shared" si="30"/>
        <v>42223</v>
      </c>
      <c r="B259" s="5"/>
      <c r="C259" s="6"/>
      <c r="D259" s="7">
        <v>0.31666666666666665</v>
      </c>
      <c r="E259" s="8"/>
      <c r="F259" s="8"/>
      <c r="G259" s="8"/>
      <c r="H259" s="8"/>
      <c r="I259" s="130">
        <f t="shared" si="28"/>
      </c>
      <c r="J259" s="131">
        <f t="shared" si="29"/>
      </c>
      <c r="K259" s="132">
        <f t="shared" si="31"/>
      </c>
    </row>
    <row r="260" spans="1:11" ht="15">
      <c r="A260" s="145">
        <f t="shared" si="30"/>
        <v>42224</v>
      </c>
      <c r="B260" s="5"/>
      <c r="C260" s="6"/>
      <c r="D260" s="7">
        <v>0.31666666666666665</v>
      </c>
      <c r="E260" s="8"/>
      <c r="F260" s="8"/>
      <c r="G260" s="8"/>
      <c r="H260" s="8"/>
      <c r="I260" s="130">
        <f t="shared" si="28"/>
      </c>
      <c r="J260" s="131">
        <f t="shared" si="29"/>
      </c>
      <c r="K260" s="132">
        <f t="shared" si="31"/>
      </c>
    </row>
    <row r="261" spans="1:11" ht="15">
      <c r="A261" s="162">
        <f t="shared" si="30"/>
        <v>42225</v>
      </c>
      <c r="B261" s="5"/>
      <c r="C261" s="6"/>
      <c r="D261" s="7">
        <v>0</v>
      </c>
      <c r="E261" s="8"/>
      <c r="F261" s="8"/>
      <c r="G261" s="8"/>
      <c r="H261" s="8"/>
      <c r="I261" s="130">
        <f t="shared" si="28"/>
      </c>
      <c r="J261" s="131">
        <f t="shared" si="29"/>
      </c>
      <c r="K261" s="132">
        <f t="shared" si="31"/>
      </c>
    </row>
    <row r="262" spans="1:11" ht="15">
      <c r="A262" s="162">
        <f t="shared" si="30"/>
        <v>42226</v>
      </c>
      <c r="B262" s="5"/>
      <c r="C262" s="6"/>
      <c r="D262" s="7">
        <v>0</v>
      </c>
      <c r="E262" s="8"/>
      <c r="F262" s="8"/>
      <c r="G262" s="8"/>
      <c r="H262" s="8"/>
      <c r="I262" s="130">
        <f t="shared" si="28"/>
      </c>
      <c r="J262" s="131">
        <f t="shared" si="29"/>
      </c>
      <c r="K262" s="132">
        <f t="shared" si="31"/>
      </c>
    </row>
    <row r="263" spans="1:11" ht="15">
      <c r="A263" s="145">
        <f t="shared" si="30"/>
        <v>42227</v>
      </c>
      <c r="B263" s="5"/>
      <c r="C263" s="6"/>
      <c r="D263" s="7">
        <v>0.31666666666666665</v>
      </c>
      <c r="E263" s="7"/>
      <c r="F263" s="7"/>
      <c r="G263" s="7"/>
      <c r="H263" s="7"/>
      <c r="I263" s="130">
        <f t="shared" si="28"/>
      </c>
      <c r="J263" s="131">
        <f t="shared" si="29"/>
      </c>
      <c r="K263" s="132">
        <f t="shared" si="31"/>
      </c>
    </row>
    <row r="264" spans="1:11" ht="15">
      <c r="A264" s="145">
        <f t="shared" si="30"/>
        <v>42228</v>
      </c>
      <c r="B264" s="5"/>
      <c r="C264" s="6"/>
      <c r="D264" s="7">
        <v>0.31666666666666665</v>
      </c>
      <c r="E264" s="7"/>
      <c r="F264" s="7"/>
      <c r="G264" s="7"/>
      <c r="H264" s="7"/>
      <c r="I264" s="130">
        <f t="shared" si="28"/>
      </c>
      <c r="J264" s="131">
        <f t="shared" si="29"/>
      </c>
      <c r="K264" s="132">
        <f t="shared" si="31"/>
      </c>
    </row>
    <row r="265" spans="1:11" ht="15">
      <c r="A265" s="145">
        <f t="shared" si="30"/>
        <v>42229</v>
      </c>
      <c r="B265" s="5"/>
      <c r="C265" s="6"/>
      <c r="D265" s="7">
        <v>0.31666666666666665</v>
      </c>
      <c r="E265" s="8"/>
      <c r="F265" s="8"/>
      <c r="G265" s="8"/>
      <c r="H265" s="8"/>
      <c r="I265" s="130">
        <f t="shared" si="28"/>
      </c>
      <c r="J265" s="131">
        <f t="shared" si="29"/>
      </c>
      <c r="K265" s="132">
        <f t="shared" si="31"/>
      </c>
    </row>
    <row r="266" spans="1:11" ht="15">
      <c r="A266" s="162">
        <f t="shared" si="30"/>
        <v>42230</v>
      </c>
      <c r="B266" s="5" t="s">
        <v>74</v>
      </c>
      <c r="C266" s="6"/>
      <c r="D266" s="7">
        <v>0</v>
      </c>
      <c r="E266" s="8"/>
      <c r="F266" s="8"/>
      <c r="G266" s="8"/>
      <c r="H266" s="8"/>
      <c r="I266" s="130">
        <f t="shared" si="28"/>
      </c>
      <c r="J266" s="131">
        <f t="shared" si="29"/>
      </c>
      <c r="K266" s="132">
        <f t="shared" si="31"/>
      </c>
    </row>
    <row r="267" spans="1:11" ht="15">
      <c r="A267" s="145">
        <f t="shared" si="30"/>
        <v>42231</v>
      </c>
      <c r="B267" s="5"/>
      <c r="C267" s="6"/>
      <c r="D267" s="7">
        <v>0.31666666666666665</v>
      </c>
      <c r="E267" s="8"/>
      <c r="F267" s="8"/>
      <c r="G267" s="8"/>
      <c r="H267" s="8"/>
      <c r="I267" s="130">
        <f t="shared" si="28"/>
      </c>
      <c r="J267" s="131">
        <f t="shared" si="29"/>
      </c>
      <c r="K267" s="132">
        <f t="shared" si="31"/>
      </c>
    </row>
    <row r="268" spans="1:11" ht="15">
      <c r="A268" s="162">
        <f t="shared" si="30"/>
        <v>42232</v>
      </c>
      <c r="B268" s="5"/>
      <c r="C268" s="6"/>
      <c r="D268" s="7">
        <v>0</v>
      </c>
      <c r="E268" s="8"/>
      <c r="F268" s="8"/>
      <c r="G268" s="8"/>
      <c r="H268" s="8"/>
      <c r="I268" s="130">
        <f t="shared" si="28"/>
      </c>
      <c r="J268" s="131">
        <f t="shared" si="29"/>
      </c>
      <c r="K268" s="132">
        <f t="shared" si="31"/>
      </c>
    </row>
    <row r="269" spans="1:11" ht="15">
      <c r="A269" s="162">
        <f t="shared" si="30"/>
        <v>42233</v>
      </c>
      <c r="B269" s="5"/>
      <c r="C269" s="6"/>
      <c r="D269" s="7">
        <v>0</v>
      </c>
      <c r="E269" s="8"/>
      <c r="F269" s="8"/>
      <c r="G269" s="8"/>
      <c r="H269" s="8"/>
      <c r="I269" s="130">
        <f t="shared" si="28"/>
      </c>
      <c r="J269" s="131">
        <f t="shared" si="29"/>
      </c>
      <c r="K269" s="132">
        <f t="shared" si="31"/>
      </c>
    </row>
    <row r="270" spans="1:11" ht="15">
      <c r="A270" s="145">
        <f t="shared" si="30"/>
        <v>42234</v>
      </c>
      <c r="B270" s="5"/>
      <c r="C270" s="6"/>
      <c r="D270" s="7">
        <v>0.31666666666666665</v>
      </c>
      <c r="E270" s="7"/>
      <c r="F270" s="7"/>
      <c r="G270" s="7"/>
      <c r="H270" s="7"/>
      <c r="I270" s="130">
        <f t="shared" si="28"/>
      </c>
      <c r="J270" s="131">
        <f t="shared" si="29"/>
      </c>
      <c r="K270" s="132">
        <f t="shared" si="31"/>
      </c>
    </row>
    <row r="271" spans="1:11" ht="15">
      <c r="A271" s="145">
        <f t="shared" si="30"/>
        <v>42235</v>
      </c>
      <c r="B271" s="5"/>
      <c r="C271" s="6"/>
      <c r="D271" s="7">
        <v>0.31666666666666665</v>
      </c>
      <c r="E271" s="7"/>
      <c r="F271" s="7"/>
      <c r="G271" s="7"/>
      <c r="H271" s="7"/>
      <c r="I271" s="130">
        <f t="shared" si="28"/>
      </c>
      <c r="J271" s="131">
        <f t="shared" si="29"/>
      </c>
      <c r="K271" s="132">
        <f t="shared" si="31"/>
      </c>
    </row>
    <row r="272" spans="1:11" ht="15">
      <c r="A272" s="145">
        <f t="shared" si="30"/>
        <v>42236</v>
      </c>
      <c r="B272" s="5"/>
      <c r="C272" s="6"/>
      <c r="D272" s="7">
        <v>0.31666666666666665</v>
      </c>
      <c r="E272" s="8"/>
      <c r="F272" s="8"/>
      <c r="G272" s="8"/>
      <c r="H272" s="8"/>
      <c r="I272" s="130">
        <f t="shared" si="28"/>
      </c>
      <c r="J272" s="131">
        <f t="shared" si="29"/>
      </c>
      <c r="K272" s="132">
        <f t="shared" si="31"/>
      </c>
    </row>
    <row r="273" spans="1:11" ht="15">
      <c r="A273" s="145">
        <f t="shared" si="30"/>
        <v>42237</v>
      </c>
      <c r="B273" s="5"/>
      <c r="C273" s="6"/>
      <c r="D273" s="7">
        <v>0.31666666666666665</v>
      </c>
      <c r="E273" s="8"/>
      <c r="F273" s="8"/>
      <c r="G273" s="8"/>
      <c r="H273" s="8"/>
      <c r="I273" s="130">
        <f t="shared" si="28"/>
      </c>
      <c r="J273" s="131">
        <f t="shared" si="29"/>
      </c>
      <c r="K273" s="132">
        <f t="shared" si="31"/>
      </c>
    </row>
    <row r="274" spans="1:11" ht="15">
      <c r="A274" s="145">
        <f t="shared" si="30"/>
        <v>42238</v>
      </c>
      <c r="B274" s="5"/>
      <c r="C274" s="6"/>
      <c r="D274" s="7">
        <v>0.31666666666666665</v>
      </c>
      <c r="E274" s="8"/>
      <c r="F274" s="8"/>
      <c r="G274" s="8"/>
      <c r="H274" s="8"/>
      <c r="I274" s="130">
        <f t="shared" si="28"/>
      </c>
      <c r="J274" s="131">
        <f t="shared" si="29"/>
      </c>
      <c r="K274" s="132">
        <f t="shared" si="31"/>
      </c>
    </row>
    <row r="275" spans="1:11" ht="15">
      <c r="A275" s="162">
        <f t="shared" si="30"/>
        <v>42239</v>
      </c>
      <c r="B275" s="5"/>
      <c r="C275" s="6"/>
      <c r="D275" s="7">
        <v>0</v>
      </c>
      <c r="E275" s="8"/>
      <c r="F275" s="8"/>
      <c r="G275" s="8"/>
      <c r="H275" s="8"/>
      <c r="I275" s="130">
        <f t="shared" si="28"/>
      </c>
      <c r="J275" s="131">
        <f t="shared" si="29"/>
      </c>
      <c r="K275" s="132">
        <f t="shared" si="31"/>
      </c>
    </row>
    <row r="276" spans="1:11" ht="15">
      <c r="A276" s="162">
        <f t="shared" si="30"/>
        <v>42240</v>
      </c>
      <c r="B276" s="5"/>
      <c r="C276" s="6"/>
      <c r="D276" s="7">
        <v>0</v>
      </c>
      <c r="E276" s="8"/>
      <c r="F276" s="8"/>
      <c r="G276" s="8"/>
      <c r="H276" s="8"/>
      <c r="I276" s="130">
        <f t="shared" si="28"/>
      </c>
      <c r="J276" s="131">
        <f t="shared" si="29"/>
      </c>
      <c r="K276" s="132">
        <f t="shared" si="31"/>
      </c>
    </row>
    <row r="277" spans="1:11" ht="15">
      <c r="A277" s="145">
        <f t="shared" si="30"/>
        <v>42241</v>
      </c>
      <c r="B277" s="5"/>
      <c r="C277" s="6"/>
      <c r="D277" s="7">
        <v>0.31666666666666665</v>
      </c>
      <c r="E277" s="7"/>
      <c r="F277" s="7"/>
      <c r="G277" s="7"/>
      <c r="H277" s="7"/>
      <c r="I277" s="130">
        <f t="shared" si="28"/>
      </c>
      <c r="J277" s="131">
        <f t="shared" si="29"/>
      </c>
      <c r="K277" s="132">
        <f t="shared" si="31"/>
      </c>
    </row>
    <row r="278" spans="1:11" ht="15">
      <c r="A278" s="145">
        <f t="shared" si="30"/>
        <v>42242</v>
      </c>
      <c r="B278" s="5"/>
      <c r="C278" s="6"/>
      <c r="D278" s="7">
        <v>0.31666666666666665</v>
      </c>
      <c r="E278" s="7"/>
      <c r="F278" s="7"/>
      <c r="G278" s="7"/>
      <c r="H278" s="7"/>
      <c r="I278" s="130">
        <f t="shared" si="28"/>
      </c>
      <c r="J278" s="131">
        <f t="shared" si="29"/>
      </c>
      <c r="K278" s="132">
        <f t="shared" si="31"/>
      </c>
    </row>
    <row r="279" spans="1:11" ht="15">
      <c r="A279" s="145">
        <f t="shared" si="30"/>
        <v>42243</v>
      </c>
      <c r="B279" s="5"/>
      <c r="C279" s="6"/>
      <c r="D279" s="7">
        <v>0.31666666666666665</v>
      </c>
      <c r="E279" s="8"/>
      <c r="F279" s="8"/>
      <c r="G279" s="8"/>
      <c r="H279" s="8"/>
      <c r="I279" s="130">
        <f t="shared" si="28"/>
      </c>
      <c r="J279" s="131">
        <f t="shared" si="29"/>
      </c>
      <c r="K279" s="132">
        <f t="shared" si="31"/>
      </c>
    </row>
    <row r="280" spans="1:11" ht="15">
      <c r="A280" s="145">
        <f t="shared" si="30"/>
        <v>42244</v>
      </c>
      <c r="B280" s="5"/>
      <c r="C280" s="6"/>
      <c r="D280" s="7">
        <v>0.31666666666666665</v>
      </c>
      <c r="E280" s="8"/>
      <c r="F280" s="8"/>
      <c r="G280" s="8"/>
      <c r="H280" s="8"/>
      <c r="I280" s="130">
        <f t="shared" si="28"/>
      </c>
      <c r="J280" s="131">
        <f t="shared" si="29"/>
      </c>
      <c r="K280" s="132">
        <f t="shared" si="31"/>
      </c>
    </row>
    <row r="281" spans="1:11" ht="15">
      <c r="A281" s="145">
        <f>A280+1</f>
        <v>42245</v>
      </c>
      <c r="B281" s="5"/>
      <c r="C281" s="6"/>
      <c r="D281" s="7">
        <v>0.31666666666666665</v>
      </c>
      <c r="E281" s="8"/>
      <c r="F281" s="8"/>
      <c r="G281" s="8"/>
      <c r="H281" s="8"/>
      <c r="I281" s="130">
        <f t="shared" si="28"/>
      </c>
      <c r="J281" s="131">
        <f t="shared" si="29"/>
      </c>
      <c r="K281" s="132">
        <f t="shared" si="31"/>
      </c>
    </row>
    <row r="282" spans="1:11" ht="15.75" thickBot="1">
      <c r="A282" s="162">
        <f>A281+1</f>
        <v>42246</v>
      </c>
      <c r="B282" s="5"/>
      <c r="C282" s="6"/>
      <c r="D282" s="7">
        <v>0</v>
      </c>
      <c r="E282" s="8"/>
      <c r="F282" s="8"/>
      <c r="G282" s="8"/>
      <c r="H282" s="8"/>
      <c r="I282" s="130">
        <f>IF(E282="","",(F282-E282)+(H282-G282))</f>
      </c>
      <c r="J282" s="131">
        <f>IF(I282="","",I282-D282)</f>
      </c>
      <c r="K282" s="132">
        <f>IF(J282="","",K281+I282-D282)</f>
      </c>
    </row>
    <row r="283" spans="1:11" ht="15.75" thickBot="1">
      <c r="A283" s="157"/>
      <c r="B283" s="155"/>
      <c r="C283" s="155"/>
      <c r="D283" s="154"/>
      <c r="E283" s="155"/>
      <c r="F283" s="155"/>
      <c r="G283" s="155"/>
      <c r="H283" s="155"/>
      <c r="I283" s="155"/>
      <c r="J283" s="149" t="s">
        <v>19</v>
      </c>
      <c r="K283" s="150">
        <f>K282</f>
      </c>
    </row>
    <row r="284" ht="15.75" thickBot="1"/>
    <row r="285" spans="1:11" ht="15.75" thickBot="1">
      <c r="A285" s="156" t="s">
        <v>0</v>
      </c>
      <c r="B285" s="160">
        <f>A282+1</f>
        <v>42247</v>
      </c>
      <c r="C285" s="155"/>
      <c r="D285" s="154"/>
      <c r="E285" s="153"/>
      <c r="F285" s="152"/>
      <c r="G285" s="152"/>
      <c r="H285" s="152"/>
      <c r="I285" s="152"/>
      <c r="J285" s="149" t="s">
        <v>20</v>
      </c>
      <c r="K285" s="151">
        <f>K283</f>
      </c>
    </row>
    <row r="286" spans="1:11" ht="15">
      <c r="A286" s="135" t="s">
        <v>2</v>
      </c>
      <c r="B286" s="178" t="s">
        <v>3</v>
      </c>
      <c r="C286" s="179"/>
      <c r="D286" s="135" t="s">
        <v>4</v>
      </c>
      <c r="E286" s="136" t="s">
        <v>5</v>
      </c>
      <c r="F286" s="137"/>
      <c r="G286" s="136" t="s">
        <v>6</v>
      </c>
      <c r="H286" s="137"/>
      <c r="I286" s="135" t="s">
        <v>7</v>
      </c>
      <c r="J286" s="135" t="s">
        <v>8</v>
      </c>
      <c r="K286" s="142" t="s">
        <v>9</v>
      </c>
    </row>
    <row r="287" spans="1:11" ht="15">
      <c r="A287" s="138"/>
      <c r="B287" s="180"/>
      <c r="C287" s="181"/>
      <c r="D287" s="138" t="s">
        <v>10</v>
      </c>
      <c r="E287" s="139" t="s">
        <v>11</v>
      </c>
      <c r="F287" s="140" t="s">
        <v>12</v>
      </c>
      <c r="G287" s="139" t="s">
        <v>11</v>
      </c>
      <c r="H287" s="140" t="s">
        <v>12</v>
      </c>
      <c r="I287" s="138" t="s">
        <v>13</v>
      </c>
      <c r="J287" s="138" t="s">
        <v>14</v>
      </c>
      <c r="K287" s="141" t="s">
        <v>13</v>
      </c>
    </row>
    <row r="288" spans="1:11" ht="15">
      <c r="A288" s="161">
        <f>B285</f>
        <v>42247</v>
      </c>
      <c r="B288" s="5"/>
      <c r="C288" s="6"/>
      <c r="D288" s="8">
        <v>0</v>
      </c>
      <c r="E288" s="8"/>
      <c r="F288" s="8"/>
      <c r="G288" s="8"/>
      <c r="H288" s="8"/>
      <c r="I288" s="130">
        <f aca="true" t="shared" si="32" ref="I288:I317">IF(E288="","",(F288-E288)+(H288-G288))</f>
      </c>
      <c r="J288" s="131">
        <f aca="true" t="shared" si="33" ref="J288:J317">IF(I288="","",I288-D288)</f>
      </c>
      <c r="K288" s="132">
        <f>IF(J288="","",K285+I288-D288)</f>
      </c>
    </row>
    <row r="289" spans="1:11" ht="15">
      <c r="A289" s="145">
        <f>A288+1</f>
        <v>42248</v>
      </c>
      <c r="B289" s="5"/>
      <c r="C289" s="6"/>
      <c r="D289" s="7">
        <v>0.31666666666666665</v>
      </c>
      <c r="E289" s="7"/>
      <c r="F289" s="7"/>
      <c r="G289" s="7"/>
      <c r="H289" s="7"/>
      <c r="I289" s="130">
        <f t="shared" si="32"/>
      </c>
      <c r="J289" s="131">
        <f t="shared" si="33"/>
      </c>
      <c r="K289" s="132">
        <f aca="true" t="shared" si="34" ref="K289:K317">IF(J289="","",K288+I289-D289)</f>
      </c>
    </row>
    <row r="290" spans="1:11" ht="15">
      <c r="A290" s="145">
        <f>A289+1</f>
        <v>42249</v>
      </c>
      <c r="B290" s="5"/>
      <c r="C290" s="6"/>
      <c r="D290" s="7">
        <v>0.31666666666666665</v>
      </c>
      <c r="E290" s="7"/>
      <c r="F290" s="7"/>
      <c r="G290" s="7"/>
      <c r="H290" s="7"/>
      <c r="I290" s="130">
        <f t="shared" si="32"/>
      </c>
      <c r="J290" s="131">
        <f t="shared" si="33"/>
      </c>
      <c r="K290" s="132">
        <f t="shared" si="34"/>
      </c>
    </row>
    <row r="291" spans="1:11" ht="15">
      <c r="A291" s="145">
        <f aca="true" t="shared" si="35" ref="A291:A317">A290+1</f>
        <v>42250</v>
      </c>
      <c r="B291" s="5"/>
      <c r="C291" s="6"/>
      <c r="D291" s="7">
        <v>0.31666666666666665</v>
      </c>
      <c r="E291" s="8"/>
      <c r="F291" s="8"/>
      <c r="G291" s="8"/>
      <c r="H291" s="8"/>
      <c r="I291" s="130">
        <f t="shared" si="32"/>
      </c>
      <c r="J291" s="131">
        <f t="shared" si="33"/>
      </c>
      <c r="K291" s="132">
        <f t="shared" si="34"/>
      </c>
    </row>
    <row r="292" spans="1:11" ht="15">
      <c r="A292" s="145">
        <f t="shared" si="35"/>
        <v>42251</v>
      </c>
      <c r="B292" s="5"/>
      <c r="C292" s="6"/>
      <c r="D292" s="7">
        <v>0.31666666666666665</v>
      </c>
      <c r="E292" s="8"/>
      <c r="F292" s="8"/>
      <c r="G292" s="8"/>
      <c r="H292" s="8"/>
      <c r="I292" s="130">
        <f t="shared" si="32"/>
      </c>
      <c r="J292" s="131">
        <f t="shared" si="33"/>
      </c>
      <c r="K292" s="132">
        <f t="shared" si="34"/>
      </c>
    </row>
    <row r="293" spans="1:11" ht="15">
      <c r="A293" s="145">
        <f t="shared" si="35"/>
        <v>42252</v>
      </c>
      <c r="B293" s="5"/>
      <c r="C293" s="6"/>
      <c r="D293" s="7">
        <v>0.31666666666666665</v>
      </c>
      <c r="E293" s="8"/>
      <c r="F293" s="8"/>
      <c r="G293" s="8"/>
      <c r="H293" s="8"/>
      <c r="I293" s="130">
        <f t="shared" si="32"/>
      </c>
      <c r="J293" s="131">
        <f t="shared" si="33"/>
      </c>
      <c r="K293" s="132">
        <f t="shared" si="34"/>
      </c>
    </row>
    <row r="294" spans="1:11" ht="15">
      <c r="A294" s="162">
        <f t="shared" si="35"/>
        <v>42253</v>
      </c>
      <c r="B294" s="5"/>
      <c r="C294" s="6"/>
      <c r="D294" s="7">
        <v>0</v>
      </c>
      <c r="E294" s="8"/>
      <c r="F294" s="8"/>
      <c r="G294" s="8"/>
      <c r="H294" s="8"/>
      <c r="I294" s="130">
        <f t="shared" si="32"/>
      </c>
      <c r="J294" s="131">
        <f t="shared" si="33"/>
      </c>
      <c r="K294" s="132">
        <f t="shared" si="34"/>
      </c>
    </row>
    <row r="295" spans="1:11" ht="15">
      <c r="A295" s="162">
        <f t="shared" si="35"/>
        <v>42254</v>
      </c>
      <c r="B295" s="5"/>
      <c r="C295" s="6"/>
      <c r="D295" s="7">
        <v>0</v>
      </c>
      <c r="E295" s="8"/>
      <c r="F295" s="8"/>
      <c r="G295" s="8"/>
      <c r="H295" s="8"/>
      <c r="I295" s="130">
        <f t="shared" si="32"/>
      </c>
      <c r="J295" s="131">
        <f t="shared" si="33"/>
      </c>
      <c r="K295" s="132">
        <f t="shared" si="34"/>
      </c>
    </row>
    <row r="296" spans="1:11" ht="15">
      <c r="A296" s="145">
        <f t="shared" si="35"/>
        <v>42255</v>
      </c>
      <c r="B296" s="5"/>
      <c r="C296" s="6"/>
      <c r="D296" s="7">
        <v>0.31666666666666665</v>
      </c>
      <c r="E296" s="7"/>
      <c r="F296" s="7"/>
      <c r="G296" s="7"/>
      <c r="H296" s="7"/>
      <c r="I296" s="130">
        <f t="shared" si="32"/>
      </c>
      <c r="J296" s="131">
        <f t="shared" si="33"/>
      </c>
      <c r="K296" s="132">
        <f t="shared" si="34"/>
      </c>
    </row>
    <row r="297" spans="1:11" ht="15">
      <c r="A297" s="145">
        <f t="shared" si="35"/>
        <v>42256</v>
      </c>
      <c r="B297" s="5"/>
      <c r="C297" s="6"/>
      <c r="D297" s="7">
        <v>0.31666666666666665</v>
      </c>
      <c r="E297" s="7"/>
      <c r="F297" s="7"/>
      <c r="G297" s="7"/>
      <c r="H297" s="7"/>
      <c r="I297" s="130">
        <f t="shared" si="32"/>
      </c>
      <c r="J297" s="131">
        <f t="shared" si="33"/>
      </c>
      <c r="K297" s="132">
        <f t="shared" si="34"/>
      </c>
    </row>
    <row r="298" spans="1:11" ht="15">
      <c r="A298" s="145">
        <f t="shared" si="35"/>
        <v>42257</v>
      </c>
      <c r="B298" s="5"/>
      <c r="C298" s="6"/>
      <c r="D298" s="7">
        <v>0.31666666666666665</v>
      </c>
      <c r="E298" s="8"/>
      <c r="F298" s="8"/>
      <c r="G298" s="8"/>
      <c r="H298" s="8"/>
      <c r="I298" s="130">
        <f t="shared" si="32"/>
      </c>
      <c r="J298" s="131">
        <f t="shared" si="33"/>
      </c>
      <c r="K298" s="132">
        <f t="shared" si="34"/>
      </c>
    </row>
    <row r="299" spans="1:11" ht="15">
      <c r="A299" s="145">
        <f t="shared" si="35"/>
        <v>42258</v>
      </c>
      <c r="B299" s="5"/>
      <c r="C299" s="6"/>
      <c r="D299" s="7">
        <v>0.31666666666666665</v>
      </c>
      <c r="E299" s="8"/>
      <c r="F299" s="8"/>
      <c r="G299" s="8"/>
      <c r="H299" s="8"/>
      <c r="I299" s="130">
        <f t="shared" si="32"/>
      </c>
      <c r="J299" s="131">
        <f t="shared" si="33"/>
      </c>
      <c r="K299" s="132">
        <f t="shared" si="34"/>
      </c>
    </row>
    <row r="300" spans="1:11" ht="15">
      <c r="A300" s="145">
        <f t="shared" si="35"/>
        <v>42259</v>
      </c>
      <c r="B300" s="5"/>
      <c r="C300" s="6"/>
      <c r="D300" s="7">
        <v>0.31666666666666665</v>
      </c>
      <c r="E300" s="8"/>
      <c r="F300" s="8"/>
      <c r="G300" s="8"/>
      <c r="H300" s="8"/>
      <c r="I300" s="130">
        <f t="shared" si="32"/>
      </c>
      <c r="J300" s="131">
        <f t="shared" si="33"/>
      </c>
      <c r="K300" s="132">
        <f t="shared" si="34"/>
      </c>
    </row>
    <row r="301" spans="1:11" ht="15">
      <c r="A301" s="162">
        <f t="shared" si="35"/>
        <v>42260</v>
      </c>
      <c r="B301" s="5"/>
      <c r="C301" s="6"/>
      <c r="D301" s="7">
        <v>0</v>
      </c>
      <c r="E301" s="8"/>
      <c r="F301" s="8"/>
      <c r="G301" s="8"/>
      <c r="H301" s="8"/>
      <c r="I301" s="130">
        <f t="shared" si="32"/>
      </c>
      <c r="J301" s="131">
        <f t="shared" si="33"/>
      </c>
      <c r="K301" s="132">
        <f t="shared" si="34"/>
      </c>
    </row>
    <row r="302" spans="1:11" ht="15">
      <c r="A302" s="162">
        <f t="shared" si="35"/>
        <v>42261</v>
      </c>
      <c r="B302" s="5"/>
      <c r="C302" s="6"/>
      <c r="D302" s="7">
        <v>0</v>
      </c>
      <c r="E302" s="8"/>
      <c r="F302" s="8"/>
      <c r="G302" s="8"/>
      <c r="H302" s="8"/>
      <c r="I302" s="130">
        <f t="shared" si="32"/>
      </c>
      <c r="J302" s="131">
        <f t="shared" si="33"/>
      </c>
      <c r="K302" s="132">
        <f t="shared" si="34"/>
      </c>
    </row>
    <row r="303" spans="1:11" ht="15">
      <c r="A303" s="145">
        <f t="shared" si="35"/>
        <v>42262</v>
      </c>
      <c r="B303" s="5"/>
      <c r="C303" s="6"/>
      <c r="D303" s="7">
        <v>0.31666666666666665</v>
      </c>
      <c r="E303" s="7"/>
      <c r="F303" s="7"/>
      <c r="G303" s="7"/>
      <c r="H303" s="7"/>
      <c r="I303" s="130">
        <f t="shared" si="32"/>
      </c>
      <c r="J303" s="131">
        <f t="shared" si="33"/>
      </c>
      <c r="K303" s="132">
        <f t="shared" si="34"/>
      </c>
    </row>
    <row r="304" spans="1:11" ht="15">
      <c r="A304" s="145">
        <f t="shared" si="35"/>
        <v>42263</v>
      </c>
      <c r="B304" s="5"/>
      <c r="C304" s="6"/>
      <c r="D304" s="7">
        <v>0.31666666666666665</v>
      </c>
      <c r="E304" s="7"/>
      <c r="F304" s="7"/>
      <c r="G304" s="7"/>
      <c r="H304" s="7"/>
      <c r="I304" s="130">
        <f t="shared" si="32"/>
      </c>
      <c r="J304" s="131">
        <f t="shared" si="33"/>
      </c>
      <c r="K304" s="132">
        <f t="shared" si="34"/>
      </c>
    </row>
    <row r="305" spans="1:11" ht="15">
      <c r="A305" s="145">
        <f t="shared" si="35"/>
        <v>42264</v>
      </c>
      <c r="B305" s="5"/>
      <c r="C305" s="6"/>
      <c r="D305" s="7">
        <v>0.31666666666666665</v>
      </c>
      <c r="E305" s="8"/>
      <c r="F305" s="8"/>
      <c r="G305" s="8"/>
      <c r="H305" s="8"/>
      <c r="I305" s="130">
        <f t="shared" si="32"/>
      </c>
      <c r="J305" s="131">
        <f t="shared" si="33"/>
      </c>
      <c r="K305" s="132">
        <f t="shared" si="34"/>
      </c>
    </row>
    <row r="306" spans="1:11" ht="15">
      <c r="A306" s="145">
        <f t="shared" si="35"/>
        <v>42265</v>
      </c>
      <c r="B306" s="5"/>
      <c r="C306" s="6"/>
      <c r="D306" s="7">
        <v>0.31666666666666665</v>
      </c>
      <c r="E306" s="8"/>
      <c r="F306" s="8"/>
      <c r="G306" s="8"/>
      <c r="H306" s="8"/>
      <c r="I306" s="130">
        <f t="shared" si="32"/>
      </c>
      <c r="J306" s="131">
        <f t="shared" si="33"/>
      </c>
      <c r="K306" s="132">
        <f t="shared" si="34"/>
      </c>
    </row>
    <row r="307" spans="1:11" ht="15">
      <c r="A307" s="145">
        <f t="shared" si="35"/>
        <v>42266</v>
      </c>
      <c r="B307" s="5"/>
      <c r="C307" s="6"/>
      <c r="D307" s="7">
        <v>0.31666666666666665</v>
      </c>
      <c r="E307" s="8"/>
      <c r="F307" s="8"/>
      <c r="G307" s="8"/>
      <c r="H307" s="8"/>
      <c r="I307" s="130">
        <f t="shared" si="32"/>
      </c>
      <c r="J307" s="131">
        <f t="shared" si="33"/>
      </c>
      <c r="K307" s="132">
        <f t="shared" si="34"/>
      </c>
    </row>
    <row r="308" spans="1:11" ht="15">
      <c r="A308" s="162">
        <f t="shared" si="35"/>
        <v>42267</v>
      </c>
      <c r="B308" s="5"/>
      <c r="C308" s="6"/>
      <c r="D308" s="7">
        <v>0</v>
      </c>
      <c r="E308" s="8"/>
      <c r="F308" s="8"/>
      <c r="G308" s="8"/>
      <c r="H308" s="8"/>
      <c r="I308" s="130">
        <f t="shared" si="32"/>
      </c>
      <c r="J308" s="131">
        <f t="shared" si="33"/>
      </c>
      <c r="K308" s="132">
        <f t="shared" si="34"/>
      </c>
    </row>
    <row r="309" spans="1:11" ht="15">
      <c r="A309" s="162">
        <f t="shared" si="35"/>
        <v>42268</v>
      </c>
      <c r="B309" s="5"/>
      <c r="C309" s="6"/>
      <c r="D309" s="7">
        <v>0</v>
      </c>
      <c r="E309" s="8"/>
      <c r="F309" s="8"/>
      <c r="G309" s="8"/>
      <c r="H309" s="8"/>
      <c r="I309" s="130">
        <f t="shared" si="32"/>
      </c>
      <c r="J309" s="131">
        <f t="shared" si="33"/>
      </c>
      <c r="K309" s="132">
        <f t="shared" si="34"/>
      </c>
    </row>
    <row r="310" spans="1:11" ht="15">
      <c r="A310" s="145">
        <f t="shared" si="35"/>
        <v>42269</v>
      </c>
      <c r="B310" s="5"/>
      <c r="C310" s="6"/>
      <c r="D310" s="7">
        <v>0.31666666666666665</v>
      </c>
      <c r="E310" s="7"/>
      <c r="F310" s="7"/>
      <c r="G310" s="7"/>
      <c r="H310" s="7"/>
      <c r="I310" s="130">
        <f t="shared" si="32"/>
      </c>
      <c r="J310" s="131">
        <f t="shared" si="33"/>
      </c>
      <c r="K310" s="132">
        <f t="shared" si="34"/>
      </c>
    </row>
    <row r="311" spans="1:11" ht="15">
      <c r="A311" s="145">
        <f t="shared" si="35"/>
        <v>42270</v>
      </c>
      <c r="B311" s="5"/>
      <c r="C311" s="6"/>
      <c r="D311" s="7">
        <v>0.31666666666666665</v>
      </c>
      <c r="E311" s="7"/>
      <c r="F311" s="7"/>
      <c r="G311" s="7"/>
      <c r="H311" s="7"/>
      <c r="I311" s="130">
        <f t="shared" si="32"/>
      </c>
      <c r="J311" s="131">
        <f t="shared" si="33"/>
      </c>
      <c r="K311" s="132">
        <f t="shared" si="34"/>
      </c>
    </row>
    <row r="312" spans="1:11" ht="15">
      <c r="A312" s="145">
        <f t="shared" si="35"/>
        <v>42271</v>
      </c>
      <c r="B312" s="5"/>
      <c r="C312" s="6"/>
      <c r="D312" s="7">
        <v>0.31666666666666665</v>
      </c>
      <c r="E312" s="8"/>
      <c r="F312" s="8"/>
      <c r="G312" s="8"/>
      <c r="H312" s="8"/>
      <c r="I312" s="130">
        <f t="shared" si="32"/>
      </c>
      <c r="J312" s="131">
        <f t="shared" si="33"/>
      </c>
      <c r="K312" s="132">
        <f t="shared" si="34"/>
      </c>
    </row>
    <row r="313" spans="1:11" ht="15">
      <c r="A313" s="145">
        <f t="shared" si="35"/>
        <v>42272</v>
      </c>
      <c r="B313" s="5"/>
      <c r="C313" s="6"/>
      <c r="D313" s="7">
        <v>0.31666666666666665</v>
      </c>
      <c r="E313" s="8"/>
      <c r="F313" s="8"/>
      <c r="G313" s="8"/>
      <c r="H313" s="8"/>
      <c r="I313" s="130">
        <f t="shared" si="32"/>
      </c>
      <c r="J313" s="131">
        <f t="shared" si="33"/>
      </c>
      <c r="K313" s="132">
        <f t="shared" si="34"/>
      </c>
    </row>
    <row r="314" spans="1:11" ht="15">
      <c r="A314" s="145">
        <f t="shared" si="35"/>
        <v>42273</v>
      </c>
      <c r="B314" s="5"/>
      <c r="C314" s="6"/>
      <c r="D314" s="7">
        <v>0.31666666666666665</v>
      </c>
      <c r="E314" s="8"/>
      <c r="F314" s="8"/>
      <c r="G314" s="8"/>
      <c r="H314" s="8"/>
      <c r="I314" s="130">
        <f t="shared" si="32"/>
      </c>
      <c r="J314" s="131">
        <f t="shared" si="33"/>
      </c>
      <c r="K314" s="132">
        <f t="shared" si="34"/>
      </c>
    </row>
    <row r="315" spans="1:11" ht="15">
      <c r="A315" s="162">
        <f t="shared" si="35"/>
        <v>42274</v>
      </c>
      <c r="B315" s="5"/>
      <c r="C315" s="6"/>
      <c r="D315" s="7">
        <v>0</v>
      </c>
      <c r="E315" s="8"/>
      <c r="F315" s="8"/>
      <c r="G315" s="8"/>
      <c r="H315" s="8"/>
      <c r="I315" s="130">
        <f t="shared" si="32"/>
      </c>
      <c r="J315" s="131">
        <f t="shared" si="33"/>
      </c>
      <c r="K315" s="132">
        <f t="shared" si="34"/>
      </c>
    </row>
    <row r="316" spans="1:11" ht="15">
      <c r="A316" s="162">
        <f t="shared" si="35"/>
        <v>42275</v>
      </c>
      <c r="B316" s="5"/>
      <c r="C316" s="6"/>
      <c r="D316" s="7">
        <v>0</v>
      </c>
      <c r="E316" s="8"/>
      <c r="F316" s="8"/>
      <c r="G316" s="8"/>
      <c r="H316" s="8"/>
      <c r="I316" s="130">
        <f t="shared" si="32"/>
      </c>
      <c r="J316" s="131">
        <f t="shared" si="33"/>
      </c>
      <c r="K316" s="132">
        <f t="shared" si="34"/>
      </c>
    </row>
    <row r="317" spans="1:11" ht="15.75" thickBot="1">
      <c r="A317" s="145">
        <f t="shared" si="35"/>
        <v>42276</v>
      </c>
      <c r="B317" s="5"/>
      <c r="C317" s="6"/>
      <c r="D317" s="7">
        <v>0.31666666666666665</v>
      </c>
      <c r="E317" s="7"/>
      <c r="F317" s="7"/>
      <c r="G317" s="7"/>
      <c r="H317" s="7"/>
      <c r="I317" s="130">
        <f t="shared" si="32"/>
      </c>
      <c r="J317" s="131">
        <f t="shared" si="33"/>
      </c>
      <c r="K317" s="132">
        <f t="shared" si="34"/>
      </c>
    </row>
    <row r="318" spans="1:11" ht="15.75" thickBot="1">
      <c r="A318" s="157"/>
      <c r="B318" s="155"/>
      <c r="C318" s="155"/>
      <c r="D318" s="154"/>
      <c r="E318" s="155"/>
      <c r="F318" s="155"/>
      <c r="G318" s="155"/>
      <c r="H318" s="155"/>
      <c r="I318" s="155"/>
      <c r="J318" s="149" t="s">
        <v>18</v>
      </c>
      <c r="K318" s="150">
        <f>K317</f>
      </c>
    </row>
    <row r="319" ht="15.75" thickBot="1"/>
    <row r="320" spans="1:11" ht="15.75" thickBot="1">
      <c r="A320" s="156" t="s">
        <v>0</v>
      </c>
      <c r="B320" s="160">
        <f>A317+1</f>
        <v>42277</v>
      </c>
      <c r="C320" s="155"/>
      <c r="D320" s="154"/>
      <c r="E320" s="153"/>
      <c r="F320" s="152"/>
      <c r="G320" s="152"/>
      <c r="H320" s="152"/>
      <c r="I320" s="152"/>
      <c r="J320" s="149" t="s">
        <v>1</v>
      </c>
      <c r="K320" s="151">
        <f>K318</f>
      </c>
    </row>
    <row r="321" spans="1:11" ht="15">
      <c r="A321" s="135" t="s">
        <v>2</v>
      </c>
      <c r="B321" s="178" t="s">
        <v>3</v>
      </c>
      <c r="C321" s="179"/>
      <c r="D321" s="135" t="s">
        <v>4</v>
      </c>
      <c r="E321" s="136" t="s">
        <v>5</v>
      </c>
      <c r="F321" s="137"/>
      <c r="G321" s="136" t="s">
        <v>6</v>
      </c>
      <c r="H321" s="137"/>
      <c r="I321" s="135" t="s">
        <v>7</v>
      </c>
      <c r="J321" s="135" t="s">
        <v>8</v>
      </c>
      <c r="K321" s="142" t="s">
        <v>9</v>
      </c>
    </row>
    <row r="322" spans="1:11" ht="15">
      <c r="A322" s="138"/>
      <c r="B322" s="180"/>
      <c r="C322" s="181"/>
      <c r="D322" s="138" t="s">
        <v>10</v>
      </c>
      <c r="E322" s="139" t="s">
        <v>11</v>
      </c>
      <c r="F322" s="140" t="s">
        <v>12</v>
      </c>
      <c r="G322" s="139" t="s">
        <v>11</v>
      </c>
      <c r="H322" s="140" t="s">
        <v>12</v>
      </c>
      <c r="I322" s="138" t="s">
        <v>13</v>
      </c>
      <c r="J322" s="138" t="s">
        <v>14</v>
      </c>
      <c r="K322" s="141" t="s">
        <v>13</v>
      </c>
    </row>
    <row r="323" spans="1:11" ht="15">
      <c r="A323" s="144">
        <f>B320</f>
        <v>42277</v>
      </c>
      <c r="B323" s="5"/>
      <c r="C323" s="6"/>
      <c r="D323" s="7">
        <v>0.31666666666666665</v>
      </c>
      <c r="E323" s="8"/>
      <c r="F323" s="8"/>
      <c r="G323" s="8"/>
      <c r="H323" s="8"/>
      <c r="I323" s="130">
        <f aca="true" t="shared" si="36" ref="I323:I352">IF(E323="","",(F323-E323)+(H323-G323))</f>
      </c>
      <c r="J323" s="131">
        <f aca="true" t="shared" si="37" ref="J323:J352">IF(I323="","",I323-D323)</f>
      </c>
      <c r="K323" s="132">
        <f>IF(J323="","",K320+I323-D323)</f>
      </c>
    </row>
    <row r="324" spans="1:11" ht="15">
      <c r="A324" s="145">
        <f aca="true" t="shared" si="38" ref="A324:A351">A323+1</f>
        <v>42278</v>
      </c>
      <c r="B324" s="5"/>
      <c r="C324" s="6"/>
      <c r="D324" s="7">
        <v>0.31666666666666665</v>
      </c>
      <c r="E324" s="8"/>
      <c r="F324" s="8"/>
      <c r="G324" s="8"/>
      <c r="H324" s="8"/>
      <c r="I324" s="130">
        <f t="shared" si="36"/>
      </c>
      <c r="J324" s="131">
        <f t="shared" si="37"/>
      </c>
      <c r="K324" s="132">
        <f aca="true" t="shared" si="39" ref="K324:K352">IF(J324="","",K323+I324-D324)</f>
      </c>
    </row>
    <row r="325" spans="1:11" ht="15">
      <c r="A325" s="145">
        <f t="shared" si="38"/>
        <v>42279</v>
      </c>
      <c r="B325" s="5"/>
      <c r="C325" s="6"/>
      <c r="D325" s="7">
        <v>0.31666666666666665</v>
      </c>
      <c r="E325" s="8"/>
      <c r="F325" s="8"/>
      <c r="G325" s="8"/>
      <c r="H325" s="8"/>
      <c r="I325" s="130">
        <f t="shared" si="36"/>
      </c>
      <c r="J325" s="131">
        <f t="shared" si="37"/>
      </c>
      <c r="K325" s="132">
        <f t="shared" si="39"/>
      </c>
    </row>
    <row r="326" spans="1:11" ht="15">
      <c r="A326" s="145">
        <f t="shared" si="38"/>
        <v>42280</v>
      </c>
      <c r="B326" s="5"/>
      <c r="C326" s="6"/>
      <c r="D326" s="7">
        <v>0.31666666666666665</v>
      </c>
      <c r="E326" s="8"/>
      <c r="F326" s="8"/>
      <c r="G326" s="8"/>
      <c r="H326" s="8"/>
      <c r="I326" s="130">
        <f t="shared" si="36"/>
      </c>
      <c r="J326" s="131">
        <f t="shared" si="37"/>
      </c>
      <c r="K326" s="132">
        <f t="shared" si="39"/>
      </c>
    </row>
    <row r="327" spans="1:11" ht="15">
      <c r="A327" s="162">
        <f t="shared" si="38"/>
        <v>42281</v>
      </c>
      <c r="B327" s="5"/>
      <c r="C327" s="6"/>
      <c r="D327" s="7">
        <v>0</v>
      </c>
      <c r="E327" s="8"/>
      <c r="F327" s="8"/>
      <c r="G327" s="8"/>
      <c r="H327" s="8"/>
      <c r="I327" s="130">
        <f t="shared" si="36"/>
      </c>
      <c r="J327" s="131">
        <f t="shared" si="37"/>
      </c>
      <c r="K327" s="132">
        <f t="shared" si="39"/>
      </c>
    </row>
    <row r="328" spans="1:11" ht="15">
      <c r="A328" s="162">
        <f t="shared" si="38"/>
        <v>42282</v>
      </c>
      <c r="B328" s="5"/>
      <c r="C328" s="6"/>
      <c r="D328" s="7">
        <v>0</v>
      </c>
      <c r="E328" s="8"/>
      <c r="F328" s="8"/>
      <c r="G328" s="8"/>
      <c r="H328" s="8"/>
      <c r="I328" s="130">
        <f t="shared" si="36"/>
      </c>
      <c r="J328" s="131">
        <f t="shared" si="37"/>
      </c>
      <c r="K328" s="132">
        <f t="shared" si="39"/>
      </c>
    </row>
    <row r="329" spans="1:11" ht="15">
      <c r="A329" s="145">
        <f t="shared" si="38"/>
        <v>42283</v>
      </c>
      <c r="B329" s="5"/>
      <c r="C329" s="6"/>
      <c r="D329" s="7">
        <v>0.31666666666666665</v>
      </c>
      <c r="E329" s="7"/>
      <c r="F329" s="7"/>
      <c r="G329" s="7"/>
      <c r="H329" s="7"/>
      <c r="I329" s="130">
        <f t="shared" si="36"/>
      </c>
      <c r="J329" s="131">
        <f t="shared" si="37"/>
      </c>
      <c r="K329" s="132">
        <f t="shared" si="39"/>
      </c>
    </row>
    <row r="330" spans="1:11" ht="15">
      <c r="A330" s="145">
        <f t="shared" si="38"/>
        <v>42284</v>
      </c>
      <c r="B330" s="5"/>
      <c r="C330" s="6"/>
      <c r="D330" s="7">
        <v>0.31666666666666665</v>
      </c>
      <c r="E330" s="7"/>
      <c r="F330" s="7"/>
      <c r="G330" s="7"/>
      <c r="H330" s="7"/>
      <c r="I330" s="130">
        <f t="shared" si="36"/>
      </c>
      <c r="J330" s="131">
        <f t="shared" si="37"/>
      </c>
      <c r="K330" s="132">
        <f t="shared" si="39"/>
      </c>
    </row>
    <row r="331" spans="1:11" ht="15">
      <c r="A331" s="145">
        <f t="shared" si="38"/>
        <v>42285</v>
      </c>
      <c r="B331" s="5"/>
      <c r="C331" s="6"/>
      <c r="D331" s="7">
        <v>0.31666666666666665</v>
      </c>
      <c r="E331" s="8"/>
      <c r="F331" s="8"/>
      <c r="G331" s="8"/>
      <c r="H331" s="8"/>
      <c r="I331" s="130">
        <f t="shared" si="36"/>
      </c>
      <c r="J331" s="131">
        <f t="shared" si="37"/>
      </c>
      <c r="K331" s="132">
        <f t="shared" si="39"/>
      </c>
    </row>
    <row r="332" spans="1:11" ht="15">
      <c r="A332" s="145">
        <f t="shared" si="38"/>
        <v>42286</v>
      </c>
      <c r="B332" s="5"/>
      <c r="C332" s="6"/>
      <c r="D332" s="7">
        <v>0.31666666666666665</v>
      </c>
      <c r="E332" s="8"/>
      <c r="F332" s="8"/>
      <c r="G332" s="8"/>
      <c r="H332" s="8"/>
      <c r="I332" s="130">
        <f t="shared" si="36"/>
      </c>
      <c r="J332" s="131">
        <f t="shared" si="37"/>
      </c>
      <c r="K332" s="132">
        <f t="shared" si="39"/>
      </c>
    </row>
    <row r="333" spans="1:11" ht="15">
      <c r="A333" s="145">
        <f t="shared" si="38"/>
        <v>42287</v>
      </c>
      <c r="B333" s="5"/>
      <c r="C333" s="6"/>
      <c r="D333" s="7">
        <v>0.31666666666666665</v>
      </c>
      <c r="E333" s="8"/>
      <c r="F333" s="8"/>
      <c r="G333" s="8"/>
      <c r="H333" s="8"/>
      <c r="I333" s="130">
        <f t="shared" si="36"/>
      </c>
      <c r="J333" s="131">
        <f t="shared" si="37"/>
      </c>
      <c r="K333" s="132">
        <f t="shared" si="39"/>
      </c>
    </row>
    <row r="334" spans="1:11" ht="15">
      <c r="A334" s="162">
        <f t="shared" si="38"/>
        <v>42288</v>
      </c>
      <c r="B334" s="5"/>
      <c r="C334" s="6"/>
      <c r="D334" s="7">
        <v>0</v>
      </c>
      <c r="E334" s="8"/>
      <c r="F334" s="8"/>
      <c r="G334" s="8"/>
      <c r="H334" s="8"/>
      <c r="I334" s="130">
        <f t="shared" si="36"/>
      </c>
      <c r="J334" s="131">
        <f t="shared" si="37"/>
      </c>
      <c r="K334" s="132">
        <f t="shared" si="39"/>
      </c>
    </row>
    <row r="335" spans="1:11" ht="15">
      <c r="A335" s="162">
        <f t="shared" si="38"/>
        <v>42289</v>
      </c>
      <c r="B335" s="5"/>
      <c r="C335" s="6"/>
      <c r="D335" s="7">
        <v>0</v>
      </c>
      <c r="E335" s="8"/>
      <c r="F335" s="8"/>
      <c r="G335" s="8"/>
      <c r="H335" s="8"/>
      <c r="I335" s="130">
        <f t="shared" si="36"/>
      </c>
      <c r="J335" s="131">
        <f t="shared" si="37"/>
      </c>
      <c r="K335" s="132">
        <f t="shared" si="39"/>
      </c>
    </row>
    <row r="336" spans="1:11" ht="15">
      <c r="A336" s="145">
        <f t="shared" si="38"/>
        <v>42290</v>
      </c>
      <c r="B336" s="5"/>
      <c r="C336" s="6"/>
      <c r="D336" s="7">
        <v>0.31666666666666665</v>
      </c>
      <c r="E336" s="7"/>
      <c r="F336" s="7"/>
      <c r="G336" s="7"/>
      <c r="H336" s="7"/>
      <c r="I336" s="130">
        <f t="shared" si="36"/>
      </c>
      <c r="J336" s="131">
        <f t="shared" si="37"/>
      </c>
      <c r="K336" s="132">
        <f t="shared" si="39"/>
      </c>
    </row>
    <row r="337" spans="1:11" ht="15">
      <c r="A337" s="145">
        <f t="shared" si="38"/>
        <v>42291</v>
      </c>
      <c r="B337" s="5"/>
      <c r="C337" s="6"/>
      <c r="D337" s="7">
        <v>0.31666666666666665</v>
      </c>
      <c r="E337" s="7"/>
      <c r="F337" s="7"/>
      <c r="G337" s="7"/>
      <c r="H337" s="7"/>
      <c r="I337" s="130">
        <f t="shared" si="36"/>
      </c>
      <c r="J337" s="131">
        <f t="shared" si="37"/>
      </c>
      <c r="K337" s="132">
        <f t="shared" si="39"/>
      </c>
    </row>
    <row r="338" spans="1:11" ht="15">
      <c r="A338" s="145">
        <f t="shared" si="38"/>
        <v>42292</v>
      </c>
      <c r="B338" s="5"/>
      <c r="C338" s="6"/>
      <c r="D338" s="7">
        <v>0.31666666666666665</v>
      </c>
      <c r="E338" s="8"/>
      <c r="F338" s="8"/>
      <c r="G338" s="8"/>
      <c r="H338" s="8"/>
      <c r="I338" s="130">
        <f t="shared" si="36"/>
      </c>
      <c r="J338" s="131">
        <f t="shared" si="37"/>
      </c>
      <c r="K338" s="132">
        <f t="shared" si="39"/>
      </c>
    </row>
    <row r="339" spans="1:11" ht="15">
      <c r="A339" s="145">
        <f t="shared" si="38"/>
        <v>42293</v>
      </c>
      <c r="B339" s="5"/>
      <c r="C339" s="6"/>
      <c r="D339" s="7">
        <v>0.31666666666666665</v>
      </c>
      <c r="E339" s="8"/>
      <c r="F339" s="8"/>
      <c r="G339" s="8"/>
      <c r="H339" s="8"/>
      <c r="I339" s="130">
        <f t="shared" si="36"/>
      </c>
      <c r="J339" s="131">
        <f t="shared" si="37"/>
      </c>
      <c r="K339" s="132">
        <f t="shared" si="39"/>
      </c>
    </row>
    <row r="340" spans="1:11" ht="15">
      <c r="A340" s="145">
        <f t="shared" si="38"/>
        <v>42294</v>
      </c>
      <c r="B340" s="5"/>
      <c r="C340" s="6"/>
      <c r="D340" s="7">
        <v>0.31666666666666665</v>
      </c>
      <c r="E340" s="8"/>
      <c r="F340" s="8"/>
      <c r="G340" s="8"/>
      <c r="H340" s="8"/>
      <c r="I340" s="130">
        <f t="shared" si="36"/>
      </c>
      <c r="J340" s="131">
        <f t="shared" si="37"/>
      </c>
      <c r="K340" s="132">
        <f t="shared" si="39"/>
      </c>
    </row>
    <row r="341" spans="1:11" ht="15">
      <c r="A341" s="162">
        <f t="shared" si="38"/>
        <v>42295</v>
      </c>
      <c r="B341" s="5"/>
      <c r="C341" s="6"/>
      <c r="D341" s="7">
        <v>0</v>
      </c>
      <c r="E341" s="8"/>
      <c r="F341" s="8"/>
      <c r="G341" s="8"/>
      <c r="H341" s="8"/>
      <c r="I341" s="130">
        <f t="shared" si="36"/>
      </c>
      <c r="J341" s="131">
        <f t="shared" si="37"/>
      </c>
      <c r="K341" s="132">
        <f t="shared" si="39"/>
      </c>
    </row>
    <row r="342" spans="1:11" ht="15">
      <c r="A342" s="162">
        <f t="shared" si="38"/>
        <v>42296</v>
      </c>
      <c r="B342" s="5"/>
      <c r="C342" s="6"/>
      <c r="D342" s="7">
        <v>0</v>
      </c>
      <c r="E342" s="8"/>
      <c r="F342" s="8"/>
      <c r="G342" s="8"/>
      <c r="H342" s="8"/>
      <c r="I342" s="130">
        <f t="shared" si="36"/>
      </c>
      <c r="J342" s="131">
        <f t="shared" si="37"/>
      </c>
      <c r="K342" s="132">
        <f t="shared" si="39"/>
      </c>
    </row>
    <row r="343" spans="1:11" ht="15">
      <c r="A343" s="145">
        <f t="shared" si="38"/>
        <v>42297</v>
      </c>
      <c r="B343" s="5"/>
      <c r="C343" s="6"/>
      <c r="D343" s="7">
        <v>0.31666666666666665</v>
      </c>
      <c r="E343" s="7"/>
      <c r="F343" s="7"/>
      <c r="G343" s="7"/>
      <c r="H343" s="7"/>
      <c r="I343" s="130">
        <f t="shared" si="36"/>
      </c>
      <c r="J343" s="131">
        <f t="shared" si="37"/>
      </c>
      <c r="K343" s="132">
        <f t="shared" si="39"/>
      </c>
    </row>
    <row r="344" spans="1:11" ht="15">
      <c r="A344" s="145">
        <f t="shared" si="38"/>
        <v>42298</v>
      </c>
      <c r="B344" s="5"/>
      <c r="C344" s="6"/>
      <c r="D344" s="7">
        <v>0.31666666666666665</v>
      </c>
      <c r="E344" s="7"/>
      <c r="F344" s="7"/>
      <c r="G344" s="7"/>
      <c r="H344" s="7"/>
      <c r="I344" s="130">
        <f t="shared" si="36"/>
      </c>
      <c r="J344" s="131">
        <f t="shared" si="37"/>
      </c>
      <c r="K344" s="132">
        <f t="shared" si="39"/>
      </c>
    </row>
    <row r="345" spans="1:11" ht="15">
      <c r="A345" s="145">
        <f t="shared" si="38"/>
        <v>42299</v>
      </c>
      <c r="B345" s="5"/>
      <c r="C345" s="6"/>
      <c r="D345" s="7">
        <v>0.31666666666666665</v>
      </c>
      <c r="E345" s="8"/>
      <c r="F345" s="8"/>
      <c r="G345" s="8"/>
      <c r="H345" s="8"/>
      <c r="I345" s="130">
        <f t="shared" si="36"/>
      </c>
      <c r="J345" s="131">
        <f t="shared" si="37"/>
      </c>
      <c r="K345" s="132">
        <f t="shared" si="39"/>
      </c>
    </row>
    <row r="346" spans="1:11" ht="15">
      <c r="A346" s="145">
        <f t="shared" si="38"/>
        <v>42300</v>
      </c>
      <c r="B346" s="5"/>
      <c r="C346" s="6"/>
      <c r="D346" s="7">
        <v>0.31666666666666665</v>
      </c>
      <c r="E346" s="8"/>
      <c r="F346" s="8"/>
      <c r="G346" s="8"/>
      <c r="H346" s="8"/>
      <c r="I346" s="130">
        <f t="shared" si="36"/>
      </c>
      <c r="J346" s="131">
        <f t="shared" si="37"/>
      </c>
      <c r="K346" s="132">
        <f t="shared" si="39"/>
      </c>
    </row>
    <row r="347" spans="1:11" ht="15">
      <c r="A347" s="145">
        <f t="shared" si="38"/>
        <v>42301</v>
      </c>
      <c r="B347" s="5"/>
      <c r="C347" s="6"/>
      <c r="D347" s="7">
        <v>0.31666666666666665</v>
      </c>
      <c r="E347" s="8"/>
      <c r="F347" s="8"/>
      <c r="G347" s="8"/>
      <c r="H347" s="8"/>
      <c r="I347" s="130">
        <f t="shared" si="36"/>
      </c>
      <c r="J347" s="131">
        <f t="shared" si="37"/>
      </c>
      <c r="K347" s="132">
        <f t="shared" si="39"/>
      </c>
    </row>
    <row r="348" spans="1:11" ht="15">
      <c r="A348" s="162">
        <f t="shared" si="38"/>
        <v>42302</v>
      </c>
      <c r="B348" s="5"/>
      <c r="C348" s="6" t="s">
        <v>31</v>
      </c>
      <c r="D348" s="7">
        <v>0</v>
      </c>
      <c r="E348" s="8"/>
      <c r="F348" s="8"/>
      <c r="G348" s="8"/>
      <c r="H348" s="8"/>
      <c r="I348" s="130">
        <f t="shared" si="36"/>
      </c>
      <c r="J348" s="131">
        <f t="shared" si="37"/>
      </c>
      <c r="K348" s="132">
        <f t="shared" si="39"/>
      </c>
    </row>
    <row r="349" spans="1:11" ht="15">
      <c r="A349" s="162">
        <f t="shared" si="38"/>
        <v>42303</v>
      </c>
      <c r="B349" s="5"/>
      <c r="C349" s="6" t="s">
        <v>31</v>
      </c>
      <c r="D349" s="7">
        <v>0</v>
      </c>
      <c r="E349" s="8"/>
      <c r="F349" s="8"/>
      <c r="G349" s="8"/>
      <c r="H349" s="8"/>
      <c r="I349" s="130">
        <f t="shared" si="36"/>
      </c>
      <c r="J349" s="131">
        <f t="shared" si="37"/>
      </c>
      <c r="K349" s="132">
        <f t="shared" si="39"/>
      </c>
    </row>
    <row r="350" spans="1:11" ht="15">
      <c r="A350" s="145">
        <f t="shared" si="38"/>
        <v>42304</v>
      </c>
      <c r="B350" s="5"/>
      <c r="C350" s="6" t="s">
        <v>31</v>
      </c>
      <c r="D350" s="7">
        <v>0.31666666666666665</v>
      </c>
      <c r="E350" s="7"/>
      <c r="F350" s="7"/>
      <c r="G350" s="7"/>
      <c r="H350" s="7"/>
      <c r="I350" s="130">
        <f t="shared" si="36"/>
      </c>
      <c r="J350" s="131">
        <f t="shared" si="37"/>
      </c>
      <c r="K350" s="132">
        <f t="shared" si="39"/>
      </c>
    </row>
    <row r="351" spans="1:11" ht="15">
      <c r="A351" s="145">
        <f t="shared" si="38"/>
        <v>42305</v>
      </c>
      <c r="B351" s="5"/>
      <c r="C351" s="6" t="s">
        <v>31</v>
      </c>
      <c r="D351" s="7">
        <v>0.31666666666666665</v>
      </c>
      <c r="E351" s="7"/>
      <c r="F351" s="7"/>
      <c r="G351" s="7"/>
      <c r="H351" s="7"/>
      <c r="I351" s="130">
        <f t="shared" si="36"/>
      </c>
      <c r="J351" s="131">
        <f t="shared" si="37"/>
      </c>
      <c r="K351" s="132">
        <f t="shared" si="39"/>
      </c>
    </row>
    <row r="352" spans="1:11" ht="15">
      <c r="A352" s="145">
        <f>A351+1</f>
        <v>42306</v>
      </c>
      <c r="B352" s="5"/>
      <c r="C352" s="6" t="s">
        <v>31</v>
      </c>
      <c r="D352" s="7">
        <v>0.31666666666666665</v>
      </c>
      <c r="E352" s="8"/>
      <c r="F352" s="8"/>
      <c r="G352" s="8"/>
      <c r="H352" s="8"/>
      <c r="I352" s="130">
        <f t="shared" si="36"/>
      </c>
      <c r="J352" s="131">
        <f t="shared" si="37"/>
      </c>
      <c r="K352" s="132">
        <f t="shared" si="39"/>
      </c>
    </row>
    <row r="353" spans="1:11" ht="15.75" thickBot="1">
      <c r="A353" s="145">
        <f>A352+1</f>
        <v>42307</v>
      </c>
      <c r="B353" s="5" t="s">
        <v>75</v>
      </c>
      <c r="C353" s="6" t="s">
        <v>31</v>
      </c>
      <c r="D353" s="7">
        <v>0.31666666666666665</v>
      </c>
      <c r="E353" s="8"/>
      <c r="F353" s="8"/>
      <c r="G353" s="8"/>
      <c r="H353" s="8"/>
      <c r="I353" s="130">
        <f>IF(E353="","",(F353-E353)+(H353-G353))</f>
      </c>
      <c r="J353" s="131">
        <f>IF(I353="","",I353-D353)</f>
      </c>
      <c r="K353" s="132">
        <f>IF(J353="","",K352+I353-D353)</f>
      </c>
    </row>
    <row r="354" spans="1:11" ht="15.75" thickBot="1">
      <c r="A354" s="157"/>
      <c r="B354" s="155"/>
      <c r="C354" s="155"/>
      <c r="D354" s="154"/>
      <c r="E354" s="154"/>
      <c r="F354" s="154"/>
      <c r="G354" s="154"/>
      <c r="H354" s="154"/>
      <c r="I354" s="155"/>
      <c r="J354" s="149" t="s">
        <v>19</v>
      </c>
      <c r="K354" s="150">
        <f>K353</f>
      </c>
    </row>
    <row r="355" ht="15.75" thickBot="1"/>
    <row r="356" spans="1:11" ht="15.75" thickBot="1">
      <c r="A356" s="156" t="s">
        <v>0</v>
      </c>
      <c r="B356" s="160">
        <f>A353+1</f>
        <v>42308</v>
      </c>
      <c r="C356" s="155"/>
      <c r="D356" s="154"/>
      <c r="E356" s="153"/>
      <c r="F356" s="152"/>
      <c r="G356" s="152"/>
      <c r="H356" s="152"/>
      <c r="I356" s="152"/>
      <c r="J356" s="149" t="s">
        <v>20</v>
      </c>
      <c r="K356" s="151">
        <f>K354</f>
      </c>
    </row>
    <row r="357" spans="1:11" ht="15">
      <c r="A357" s="135" t="s">
        <v>2</v>
      </c>
      <c r="B357" s="178" t="s">
        <v>3</v>
      </c>
      <c r="C357" s="179"/>
      <c r="D357" s="135" t="s">
        <v>4</v>
      </c>
      <c r="E357" s="136" t="s">
        <v>5</v>
      </c>
      <c r="F357" s="137"/>
      <c r="G357" s="136" t="s">
        <v>6</v>
      </c>
      <c r="H357" s="137"/>
      <c r="I357" s="135" t="s">
        <v>7</v>
      </c>
      <c r="J357" s="135" t="s">
        <v>8</v>
      </c>
      <c r="K357" s="142" t="s">
        <v>9</v>
      </c>
    </row>
    <row r="358" spans="1:11" ht="15">
      <c r="A358" s="138"/>
      <c r="B358" s="180"/>
      <c r="C358" s="181"/>
      <c r="D358" s="138" t="s">
        <v>10</v>
      </c>
      <c r="E358" s="139" t="s">
        <v>11</v>
      </c>
      <c r="F358" s="140" t="s">
        <v>12</v>
      </c>
      <c r="G358" s="139" t="s">
        <v>11</v>
      </c>
      <c r="H358" s="140" t="s">
        <v>12</v>
      </c>
      <c r="I358" s="138" t="s">
        <v>13</v>
      </c>
      <c r="J358" s="138" t="s">
        <v>14</v>
      </c>
      <c r="K358" s="141" t="s">
        <v>13</v>
      </c>
    </row>
    <row r="359" spans="1:11" ht="15">
      <c r="A359" s="161">
        <f>B356</f>
        <v>42308</v>
      </c>
      <c r="B359" s="5" t="s">
        <v>23</v>
      </c>
      <c r="C359" s="6" t="s">
        <v>31</v>
      </c>
      <c r="D359" s="8">
        <v>0</v>
      </c>
      <c r="E359" s="8"/>
      <c r="F359" s="8"/>
      <c r="G359" s="8"/>
      <c r="H359" s="8"/>
      <c r="I359" s="130">
        <f aca="true" t="shared" si="40" ref="I359:I388">IF(E359="","",(F359-E359)+(H359-G359))</f>
      </c>
      <c r="J359" s="131">
        <f aca="true" t="shared" si="41" ref="J359:J388">IF(I359="","",I359-D359)</f>
      </c>
      <c r="K359" s="132">
        <f>IF(J359="","",K356+I359-D359)</f>
      </c>
    </row>
    <row r="360" spans="1:11" ht="15">
      <c r="A360" s="162">
        <f aca="true" t="shared" si="42" ref="A360:A385">A359+1</f>
        <v>42309</v>
      </c>
      <c r="B360" s="5" t="s">
        <v>24</v>
      </c>
      <c r="C360" s="6" t="s">
        <v>31</v>
      </c>
      <c r="D360" s="8">
        <v>0</v>
      </c>
      <c r="E360" s="8"/>
      <c r="F360" s="8"/>
      <c r="G360" s="8"/>
      <c r="H360" s="8"/>
      <c r="I360" s="130">
        <f t="shared" si="40"/>
      </c>
      <c r="J360" s="131">
        <f t="shared" si="41"/>
      </c>
      <c r="K360" s="132">
        <f aca="true" t="shared" si="43" ref="K360:K388">IF(J360="","",K359+I360-D360)</f>
      </c>
    </row>
    <row r="361" spans="1:11" ht="15">
      <c r="A361" s="162">
        <f t="shared" si="42"/>
        <v>42310</v>
      </c>
      <c r="B361" s="5"/>
      <c r="C361" s="6" t="s">
        <v>31</v>
      </c>
      <c r="D361" s="8">
        <v>0</v>
      </c>
      <c r="E361" s="8"/>
      <c r="F361" s="8"/>
      <c r="G361" s="8"/>
      <c r="H361" s="8"/>
      <c r="I361" s="130">
        <f t="shared" si="40"/>
      </c>
      <c r="J361" s="131">
        <f t="shared" si="41"/>
      </c>
      <c r="K361" s="132">
        <f t="shared" si="43"/>
      </c>
    </row>
    <row r="362" spans="1:11" ht="15">
      <c r="A362" s="145">
        <f t="shared" si="42"/>
        <v>42311</v>
      </c>
      <c r="B362" s="5"/>
      <c r="C362" s="6"/>
      <c r="D362" s="7">
        <v>0.31666666666666665</v>
      </c>
      <c r="E362" s="7"/>
      <c r="F362" s="7"/>
      <c r="G362" s="7"/>
      <c r="H362" s="7"/>
      <c r="I362" s="130">
        <f t="shared" si="40"/>
      </c>
      <c r="J362" s="131">
        <f t="shared" si="41"/>
      </c>
      <c r="K362" s="132">
        <f t="shared" si="43"/>
      </c>
    </row>
    <row r="363" spans="1:11" ht="15">
      <c r="A363" s="145">
        <f t="shared" si="42"/>
        <v>42312</v>
      </c>
      <c r="B363" s="5"/>
      <c r="C363" s="6"/>
      <c r="D363" s="7">
        <v>0.31666666666666665</v>
      </c>
      <c r="E363" s="7"/>
      <c r="F363" s="7"/>
      <c r="G363" s="7"/>
      <c r="H363" s="7"/>
      <c r="I363" s="130">
        <f t="shared" si="40"/>
      </c>
      <c r="J363" s="131">
        <f t="shared" si="41"/>
      </c>
      <c r="K363" s="132">
        <f t="shared" si="43"/>
      </c>
    </row>
    <row r="364" spans="1:11" ht="15">
      <c r="A364" s="145">
        <f t="shared" si="42"/>
        <v>42313</v>
      </c>
      <c r="B364" s="5"/>
      <c r="C364" s="6"/>
      <c r="D364" s="7">
        <v>0.31666666666666665</v>
      </c>
      <c r="E364" s="8"/>
      <c r="F364" s="8"/>
      <c r="G364" s="8"/>
      <c r="H364" s="8"/>
      <c r="I364" s="130">
        <f t="shared" si="40"/>
      </c>
      <c r="J364" s="131">
        <f t="shared" si="41"/>
      </c>
      <c r="K364" s="132">
        <f t="shared" si="43"/>
      </c>
    </row>
    <row r="365" spans="1:11" ht="15">
      <c r="A365" s="145">
        <f t="shared" si="42"/>
        <v>42314</v>
      </c>
      <c r="B365" s="5"/>
      <c r="C365" s="6"/>
      <c r="D365" s="7">
        <v>0.31666666666666665</v>
      </c>
      <c r="E365" s="8"/>
      <c r="F365" s="8"/>
      <c r="G365" s="8"/>
      <c r="H365" s="8"/>
      <c r="I365" s="130">
        <f t="shared" si="40"/>
      </c>
      <c r="J365" s="131">
        <f t="shared" si="41"/>
      </c>
      <c r="K365" s="132">
        <f t="shared" si="43"/>
      </c>
    </row>
    <row r="366" spans="1:11" ht="15">
      <c r="A366" s="145">
        <f t="shared" si="42"/>
        <v>42315</v>
      </c>
      <c r="B366" s="5"/>
      <c r="C366" s="6"/>
      <c r="D366" s="7">
        <v>0.31666666666666665</v>
      </c>
      <c r="E366" s="8"/>
      <c r="F366" s="8"/>
      <c r="G366" s="8"/>
      <c r="H366" s="8"/>
      <c r="I366" s="130">
        <f t="shared" si="40"/>
      </c>
      <c r="J366" s="131">
        <f t="shared" si="41"/>
      </c>
      <c r="K366" s="132">
        <f t="shared" si="43"/>
      </c>
    </row>
    <row r="367" spans="1:11" ht="15">
      <c r="A367" s="162">
        <f t="shared" si="42"/>
        <v>42316</v>
      </c>
      <c r="B367" s="5"/>
      <c r="C367" s="6"/>
      <c r="D367" s="7">
        <v>0</v>
      </c>
      <c r="E367" s="8"/>
      <c r="F367" s="8"/>
      <c r="G367" s="8"/>
      <c r="H367" s="8"/>
      <c r="I367" s="130">
        <f t="shared" si="40"/>
      </c>
      <c r="J367" s="131">
        <f t="shared" si="41"/>
      </c>
      <c r="K367" s="132">
        <f t="shared" si="43"/>
      </c>
    </row>
    <row r="368" spans="1:11" ht="15">
      <c r="A368" s="162">
        <f t="shared" si="42"/>
        <v>42317</v>
      </c>
      <c r="B368" s="5"/>
      <c r="C368" s="6"/>
      <c r="D368" s="7">
        <v>0</v>
      </c>
      <c r="E368" s="8"/>
      <c r="F368" s="8"/>
      <c r="G368" s="8"/>
      <c r="H368" s="8"/>
      <c r="I368" s="130">
        <f t="shared" si="40"/>
      </c>
      <c r="J368" s="131">
        <f t="shared" si="41"/>
      </c>
      <c r="K368" s="132">
        <f t="shared" si="43"/>
      </c>
    </row>
    <row r="369" spans="1:11" ht="15">
      <c r="A369" s="162">
        <f t="shared" si="42"/>
        <v>42318</v>
      </c>
      <c r="B369" s="5" t="s">
        <v>25</v>
      </c>
      <c r="C369" s="6"/>
      <c r="D369" s="7">
        <v>0</v>
      </c>
      <c r="E369" s="7"/>
      <c r="F369" s="7"/>
      <c r="G369" s="7"/>
      <c r="H369" s="7"/>
      <c r="I369" s="130">
        <f t="shared" si="40"/>
      </c>
      <c r="J369" s="131">
        <f t="shared" si="41"/>
      </c>
      <c r="K369" s="132">
        <f t="shared" si="43"/>
      </c>
    </row>
    <row r="370" spans="1:11" ht="15">
      <c r="A370" s="145">
        <f t="shared" si="42"/>
        <v>42319</v>
      </c>
      <c r="B370" s="5"/>
      <c r="C370" s="6"/>
      <c r="D370" s="7">
        <v>0.31666666666666665</v>
      </c>
      <c r="E370" s="7"/>
      <c r="F370" s="7"/>
      <c r="G370" s="7"/>
      <c r="H370" s="7"/>
      <c r="I370" s="130">
        <f t="shared" si="40"/>
      </c>
      <c r="J370" s="131">
        <f t="shared" si="41"/>
      </c>
      <c r="K370" s="132">
        <f t="shared" si="43"/>
      </c>
    </row>
    <row r="371" spans="1:11" ht="15">
      <c r="A371" s="145">
        <f t="shared" si="42"/>
        <v>42320</v>
      </c>
      <c r="B371" s="5"/>
      <c r="C371" s="6"/>
      <c r="D371" s="7">
        <v>0.31666666666666665</v>
      </c>
      <c r="E371" s="8"/>
      <c r="F371" s="8"/>
      <c r="G371" s="8"/>
      <c r="H371" s="8"/>
      <c r="I371" s="130">
        <f t="shared" si="40"/>
      </c>
      <c r="J371" s="131">
        <f t="shared" si="41"/>
      </c>
      <c r="K371" s="132">
        <f t="shared" si="43"/>
      </c>
    </row>
    <row r="372" spans="1:11" ht="15">
      <c r="A372" s="145">
        <f t="shared" si="42"/>
        <v>42321</v>
      </c>
      <c r="B372" s="5"/>
      <c r="C372" s="6"/>
      <c r="D372" s="7">
        <v>0.31666666666666665</v>
      </c>
      <c r="E372" s="8"/>
      <c r="F372" s="8"/>
      <c r="G372" s="8"/>
      <c r="H372" s="8"/>
      <c r="I372" s="130">
        <f t="shared" si="40"/>
      </c>
      <c r="J372" s="131">
        <f t="shared" si="41"/>
      </c>
      <c r="K372" s="132">
        <f t="shared" si="43"/>
      </c>
    </row>
    <row r="373" spans="1:11" ht="15">
      <c r="A373" s="162">
        <f t="shared" si="42"/>
        <v>42322</v>
      </c>
      <c r="B373" s="5" t="s">
        <v>26</v>
      </c>
      <c r="C373" s="6"/>
      <c r="D373" s="8">
        <v>0</v>
      </c>
      <c r="E373" s="8"/>
      <c r="F373" s="8"/>
      <c r="G373" s="8"/>
      <c r="H373" s="8"/>
      <c r="I373" s="130">
        <f t="shared" si="40"/>
      </c>
      <c r="J373" s="131">
        <f t="shared" si="41"/>
      </c>
      <c r="K373" s="132">
        <f t="shared" si="43"/>
      </c>
    </row>
    <row r="374" spans="1:11" ht="15">
      <c r="A374" s="162">
        <f t="shared" si="42"/>
        <v>42323</v>
      </c>
      <c r="B374" s="5"/>
      <c r="C374" s="6"/>
      <c r="D374" s="7">
        <v>0</v>
      </c>
      <c r="E374" s="8"/>
      <c r="F374" s="8"/>
      <c r="G374" s="8"/>
      <c r="H374" s="8"/>
      <c r="I374" s="130">
        <f t="shared" si="40"/>
      </c>
      <c r="J374" s="131">
        <f t="shared" si="41"/>
      </c>
      <c r="K374" s="132">
        <f t="shared" si="43"/>
      </c>
    </row>
    <row r="375" spans="1:11" ht="15">
      <c r="A375" s="162">
        <f t="shared" si="42"/>
        <v>42324</v>
      </c>
      <c r="B375" s="5"/>
      <c r="C375" s="6"/>
      <c r="D375" s="8">
        <v>0</v>
      </c>
      <c r="E375" s="8"/>
      <c r="F375" s="8"/>
      <c r="G375" s="8"/>
      <c r="H375" s="8"/>
      <c r="I375" s="130">
        <f t="shared" si="40"/>
      </c>
      <c r="J375" s="131">
        <f t="shared" si="41"/>
      </c>
      <c r="K375" s="132">
        <f t="shared" si="43"/>
      </c>
    </row>
    <row r="376" spans="1:11" ht="15">
      <c r="A376" s="145">
        <f t="shared" si="42"/>
        <v>42325</v>
      </c>
      <c r="B376" s="5"/>
      <c r="C376" s="6"/>
      <c r="D376" s="7">
        <v>0.31666666666666665</v>
      </c>
      <c r="E376" s="7"/>
      <c r="F376" s="7"/>
      <c r="G376" s="7"/>
      <c r="H376" s="7"/>
      <c r="I376" s="130">
        <f t="shared" si="40"/>
      </c>
      <c r="J376" s="131">
        <f t="shared" si="41"/>
      </c>
      <c r="K376" s="132">
        <f t="shared" si="43"/>
      </c>
    </row>
    <row r="377" spans="1:11" ht="15">
      <c r="A377" s="145">
        <f t="shared" si="42"/>
        <v>42326</v>
      </c>
      <c r="B377" s="5"/>
      <c r="C377" s="6"/>
      <c r="D377" s="7">
        <v>0.31666666666666665</v>
      </c>
      <c r="E377" s="7"/>
      <c r="F377" s="7"/>
      <c r="G377" s="7"/>
      <c r="H377" s="7"/>
      <c r="I377" s="130">
        <f t="shared" si="40"/>
      </c>
      <c r="J377" s="131">
        <f t="shared" si="41"/>
      </c>
      <c r="K377" s="132">
        <f t="shared" si="43"/>
      </c>
    </row>
    <row r="378" spans="1:11" ht="15">
      <c r="A378" s="145">
        <f t="shared" si="42"/>
        <v>42327</v>
      </c>
      <c r="B378" s="5"/>
      <c r="C378" s="6"/>
      <c r="D378" s="7">
        <v>0.31666666666666665</v>
      </c>
      <c r="E378" s="8"/>
      <c r="F378" s="8"/>
      <c r="G378" s="8"/>
      <c r="H378" s="8"/>
      <c r="I378" s="130">
        <f t="shared" si="40"/>
      </c>
      <c r="J378" s="131">
        <f t="shared" si="41"/>
      </c>
      <c r="K378" s="132">
        <f t="shared" si="43"/>
      </c>
    </row>
    <row r="379" spans="1:11" ht="15">
      <c r="A379" s="145">
        <f t="shared" si="42"/>
        <v>42328</v>
      </c>
      <c r="B379" s="5"/>
      <c r="C379" s="6"/>
      <c r="D379" s="7">
        <v>0.31666666666666665</v>
      </c>
      <c r="E379" s="8"/>
      <c r="F379" s="8"/>
      <c r="G379" s="8"/>
      <c r="H379" s="8"/>
      <c r="I379" s="130">
        <f t="shared" si="40"/>
      </c>
      <c r="J379" s="131">
        <f t="shared" si="41"/>
      </c>
      <c r="K379" s="132">
        <f t="shared" si="43"/>
      </c>
    </row>
    <row r="380" spans="1:11" ht="15">
      <c r="A380" s="145">
        <f t="shared" si="42"/>
        <v>42329</v>
      </c>
      <c r="B380" s="5"/>
      <c r="C380" s="6"/>
      <c r="D380" s="7">
        <v>0.31666666666666665</v>
      </c>
      <c r="E380" s="8"/>
      <c r="F380" s="8"/>
      <c r="G380" s="8"/>
      <c r="H380" s="8"/>
      <c r="I380" s="130">
        <f t="shared" si="40"/>
      </c>
      <c r="J380" s="131">
        <f t="shared" si="41"/>
      </c>
      <c r="K380" s="132">
        <f t="shared" si="43"/>
      </c>
    </row>
    <row r="381" spans="1:11" ht="15">
      <c r="A381" s="162">
        <f t="shared" si="42"/>
        <v>42330</v>
      </c>
      <c r="B381" s="5"/>
      <c r="C381" s="6"/>
      <c r="D381" s="7">
        <v>0</v>
      </c>
      <c r="E381" s="8"/>
      <c r="F381" s="8"/>
      <c r="G381" s="8"/>
      <c r="H381" s="8"/>
      <c r="I381" s="130">
        <f t="shared" si="40"/>
      </c>
      <c r="J381" s="131">
        <f t="shared" si="41"/>
      </c>
      <c r="K381" s="132">
        <f t="shared" si="43"/>
      </c>
    </row>
    <row r="382" spans="1:11" ht="15">
      <c r="A382" s="162">
        <f t="shared" si="42"/>
        <v>42331</v>
      </c>
      <c r="B382" s="5"/>
      <c r="C382" s="6"/>
      <c r="D382" s="7">
        <v>0</v>
      </c>
      <c r="E382" s="8"/>
      <c r="F382" s="8"/>
      <c r="G382" s="8"/>
      <c r="H382" s="8"/>
      <c r="I382" s="130">
        <f t="shared" si="40"/>
      </c>
      <c r="J382" s="131">
        <f t="shared" si="41"/>
      </c>
      <c r="K382" s="132">
        <f t="shared" si="43"/>
      </c>
    </row>
    <row r="383" spans="1:11" ht="15">
      <c r="A383" s="145">
        <f t="shared" si="42"/>
        <v>42332</v>
      </c>
      <c r="B383" s="5"/>
      <c r="C383" s="6"/>
      <c r="D383" s="7">
        <v>0.31666666666666665</v>
      </c>
      <c r="E383" s="7"/>
      <c r="F383" s="7"/>
      <c r="G383" s="7"/>
      <c r="H383" s="7"/>
      <c r="I383" s="130">
        <f t="shared" si="40"/>
      </c>
      <c r="J383" s="131">
        <f t="shared" si="41"/>
      </c>
      <c r="K383" s="132">
        <f t="shared" si="43"/>
      </c>
    </row>
    <row r="384" spans="1:11" ht="15">
      <c r="A384" s="145">
        <f t="shared" si="42"/>
        <v>42333</v>
      </c>
      <c r="B384" s="5"/>
      <c r="C384" s="6"/>
      <c r="D384" s="7">
        <v>0.31666666666666665</v>
      </c>
      <c r="E384" s="7"/>
      <c r="F384" s="7"/>
      <c r="G384" s="7"/>
      <c r="H384" s="7"/>
      <c r="I384" s="130">
        <f t="shared" si="40"/>
      </c>
      <c r="J384" s="131">
        <f t="shared" si="41"/>
      </c>
      <c r="K384" s="132">
        <f t="shared" si="43"/>
      </c>
    </row>
    <row r="385" spans="1:11" ht="15">
      <c r="A385" s="145">
        <f t="shared" si="42"/>
        <v>42334</v>
      </c>
      <c r="B385" s="5"/>
      <c r="C385" s="6"/>
      <c r="D385" s="7">
        <v>0.31666666666666665</v>
      </c>
      <c r="E385" s="8"/>
      <c r="F385" s="8"/>
      <c r="G385" s="8"/>
      <c r="H385" s="8"/>
      <c r="I385" s="130">
        <f t="shared" si="40"/>
      </c>
      <c r="J385" s="131">
        <f t="shared" si="41"/>
      </c>
      <c r="K385" s="132">
        <f t="shared" si="43"/>
      </c>
    </row>
    <row r="386" spans="1:11" ht="15">
      <c r="A386" s="145">
        <f>A385+1</f>
        <v>42335</v>
      </c>
      <c r="B386" s="5"/>
      <c r="C386" s="6"/>
      <c r="D386" s="7">
        <v>0.31666666666666665</v>
      </c>
      <c r="E386" s="8"/>
      <c r="F386" s="8"/>
      <c r="G386" s="8"/>
      <c r="H386" s="8"/>
      <c r="I386" s="130">
        <f t="shared" si="40"/>
      </c>
      <c r="J386" s="131">
        <f t="shared" si="41"/>
      </c>
      <c r="K386" s="132">
        <f t="shared" si="43"/>
      </c>
    </row>
    <row r="387" spans="1:11" ht="15">
      <c r="A387" s="145">
        <f>A386+1</f>
        <v>42336</v>
      </c>
      <c r="B387" s="5"/>
      <c r="C387" s="6"/>
      <c r="D387" s="7">
        <v>0.31666666666666665</v>
      </c>
      <c r="E387" s="8"/>
      <c r="F387" s="8"/>
      <c r="G387" s="8"/>
      <c r="H387" s="8"/>
      <c r="I387" s="130">
        <f t="shared" si="40"/>
      </c>
      <c r="J387" s="131">
        <f t="shared" si="41"/>
      </c>
      <c r="K387" s="132">
        <f t="shared" si="43"/>
      </c>
    </row>
    <row r="388" spans="1:11" ht="15.75" thickBot="1">
      <c r="A388" s="162">
        <f>A387+1</f>
        <v>42337</v>
      </c>
      <c r="B388" s="5"/>
      <c r="C388" s="6"/>
      <c r="D388" s="7">
        <v>0</v>
      </c>
      <c r="E388" s="8"/>
      <c r="F388" s="8"/>
      <c r="G388" s="8"/>
      <c r="H388" s="8"/>
      <c r="I388" s="130">
        <f t="shared" si="40"/>
      </c>
      <c r="J388" s="131">
        <f t="shared" si="41"/>
      </c>
      <c r="K388" s="132">
        <f t="shared" si="43"/>
      </c>
    </row>
    <row r="389" spans="1:11" ht="15.75" thickBot="1">
      <c r="A389" s="157"/>
      <c r="B389" s="155"/>
      <c r="C389" s="155"/>
      <c r="D389" s="154"/>
      <c r="E389" s="155"/>
      <c r="F389" s="155"/>
      <c r="G389" s="155"/>
      <c r="H389" s="155"/>
      <c r="I389" s="155"/>
      <c r="J389" s="149" t="s">
        <v>18</v>
      </c>
      <c r="K389" s="150">
        <f>K388</f>
      </c>
    </row>
    <row r="390" ht="15.75" thickBot="1"/>
    <row r="391" spans="1:11" ht="15.75" thickBot="1">
      <c r="A391" s="156" t="s">
        <v>0</v>
      </c>
      <c r="B391" s="160">
        <f>A388+1</f>
        <v>42338</v>
      </c>
      <c r="C391" s="155"/>
      <c r="D391" s="154"/>
      <c r="E391" s="153"/>
      <c r="F391" s="152"/>
      <c r="G391" s="152"/>
      <c r="H391" s="152"/>
      <c r="I391" s="152"/>
      <c r="J391" s="149" t="s">
        <v>1</v>
      </c>
      <c r="K391" s="151">
        <f>K389</f>
      </c>
    </row>
    <row r="392" spans="1:11" ht="15">
      <c r="A392" s="135" t="s">
        <v>2</v>
      </c>
      <c r="B392" s="178" t="s">
        <v>3</v>
      </c>
      <c r="C392" s="179"/>
      <c r="D392" s="135" t="s">
        <v>4</v>
      </c>
      <c r="E392" s="136" t="s">
        <v>5</v>
      </c>
      <c r="F392" s="137"/>
      <c r="G392" s="136" t="s">
        <v>6</v>
      </c>
      <c r="H392" s="137"/>
      <c r="I392" s="135" t="s">
        <v>7</v>
      </c>
      <c r="J392" s="135" t="s">
        <v>8</v>
      </c>
      <c r="K392" s="142" t="s">
        <v>9</v>
      </c>
    </row>
    <row r="393" spans="1:11" ht="15">
      <c r="A393" s="138"/>
      <c r="B393" s="180"/>
      <c r="C393" s="181"/>
      <c r="D393" s="138" t="s">
        <v>10</v>
      </c>
      <c r="E393" s="139" t="s">
        <v>11</v>
      </c>
      <c r="F393" s="140" t="s">
        <v>12</v>
      </c>
      <c r="G393" s="139" t="s">
        <v>11</v>
      </c>
      <c r="H393" s="140" t="s">
        <v>12</v>
      </c>
      <c r="I393" s="138" t="s">
        <v>13</v>
      </c>
      <c r="J393" s="138" t="s">
        <v>14</v>
      </c>
      <c r="K393" s="141" t="s">
        <v>13</v>
      </c>
    </row>
    <row r="394" spans="1:11" ht="15">
      <c r="A394" s="161">
        <f>B391</f>
        <v>42338</v>
      </c>
      <c r="B394" s="5"/>
      <c r="C394" s="6"/>
      <c r="D394" s="8">
        <v>0</v>
      </c>
      <c r="E394" s="8"/>
      <c r="F394" s="8"/>
      <c r="G394" s="8"/>
      <c r="H394" s="8"/>
      <c r="I394" s="130">
        <f aca="true" t="shared" si="44" ref="I394:I423">IF(E394="","",(F394-E394)+(H394-G394))</f>
      </c>
      <c r="J394" s="131">
        <f aca="true" t="shared" si="45" ref="J394:J423">IF(I394="","",I394-D394)</f>
      </c>
      <c r="K394" s="132">
        <f>IF(J394="","",K391+I394-D394)</f>
      </c>
    </row>
    <row r="395" spans="1:11" ht="15">
      <c r="A395" s="145">
        <f aca="true" t="shared" si="46" ref="A395:A424">A394+1</f>
        <v>42339</v>
      </c>
      <c r="B395" s="5"/>
      <c r="C395" s="6"/>
      <c r="D395" s="7">
        <v>0.31666666666666665</v>
      </c>
      <c r="E395" s="7"/>
      <c r="F395" s="7"/>
      <c r="G395" s="7"/>
      <c r="H395" s="7"/>
      <c r="I395" s="130">
        <f t="shared" si="44"/>
      </c>
      <c r="J395" s="131">
        <f t="shared" si="45"/>
      </c>
      <c r="K395" s="132">
        <f aca="true" t="shared" si="47" ref="K395:K423">IF(J395="","",K394+I395-D395)</f>
      </c>
    </row>
    <row r="396" spans="1:11" ht="15">
      <c r="A396" s="145">
        <f t="shared" si="46"/>
        <v>42340</v>
      </c>
      <c r="B396" s="5"/>
      <c r="C396" s="6"/>
      <c r="D396" s="7">
        <v>0.31666666666666665</v>
      </c>
      <c r="E396" s="7"/>
      <c r="F396" s="7"/>
      <c r="G396" s="7"/>
      <c r="H396" s="7"/>
      <c r="I396" s="130">
        <f t="shared" si="44"/>
      </c>
      <c r="J396" s="131">
        <f t="shared" si="45"/>
      </c>
      <c r="K396" s="132">
        <f t="shared" si="47"/>
      </c>
    </row>
    <row r="397" spans="1:11" ht="15">
      <c r="A397" s="145">
        <f t="shared" si="46"/>
        <v>42341</v>
      </c>
      <c r="B397" s="5"/>
      <c r="C397" s="6"/>
      <c r="D397" s="7">
        <v>0.31666666666666665</v>
      </c>
      <c r="E397" s="8"/>
      <c r="F397" s="8"/>
      <c r="G397" s="8"/>
      <c r="H397" s="8"/>
      <c r="I397" s="130">
        <f t="shared" si="44"/>
      </c>
      <c r="J397" s="131">
        <f t="shared" si="45"/>
      </c>
      <c r="K397" s="132">
        <f t="shared" si="47"/>
      </c>
    </row>
    <row r="398" spans="1:11" ht="15">
      <c r="A398" s="145">
        <f t="shared" si="46"/>
        <v>42342</v>
      </c>
      <c r="B398" s="5"/>
      <c r="C398" s="6"/>
      <c r="D398" s="7">
        <v>0.31666666666666665</v>
      </c>
      <c r="E398" s="8"/>
      <c r="F398" s="8"/>
      <c r="G398" s="8"/>
      <c r="H398" s="8"/>
      <c r="I398" s="130">
        <f t="shared" si="44"/>
      </c>
      <c r="J398" s="131">
        <f t="shared" si="45"/>
      </c>
      <c r="K398" s="132">
        <f t="shared" si="47"/>
      </c>
    </row>
    <row r="399" spans="1:11" ht="15">
      <c r="A399" s="145">
        <f t="shared" si="46"/>
        <v>42343</v>
      </c>
      <c r="B399" s="5" t="s">
        <v>76</v>
      </c>
      <c r="C399" s="6"/>
      <c r="D399" s="7">
        <v>0.31666666666666665</v>
      </c>
      <c r="E399" s="8"/>
      <c r="F399" s="8"/>
      <c r="G399" s="8"/>
      <c r="H399" s="8"/>
      <c r="I399" s="130">
        <f t="shared" si="44"/>
      </c>
      <c r="J399" s="131">
        <f t="shared" si="45"/>
      </c>
      <c r="K399" s="132">
        <f t="shared" si="47"/>
      </c>
    </row>
    <row r="400" spans="1:11" ht="15">
      <c r="A400" s="162">
        <f t="shared" si="46"/>
        <v>42344</v>
      </c>
      <c r="B400" s="5"/>
      <c r="C400" s="6"/>
      <c r="D400" s="7">
        <v>0</v>
      </c>
      <c r="E400" s="8"/>
      <c r="F400" s="8"/>
      <c r="G400" s="8"/>
      <c r="H400" s="8"/>
      <c r="I400" s="130">
        <f t="shared" si="44"/>
      </c>
      <c r="J400" s="131">
        <f t="shared" si="45"/>
      </c>
      <c r="K400" s="132">
        <f t="shared" si="47"/>
      </c>
    </row>
    <row r="401" spans="1:11" ht="15">
      <c r="A401" s="162">
        <f t="shared" si="46"/>
        <v>42345</v>
      </c>
      <c r="B401" s="5"/>
      <c r="C401" s="6"/>
      <c r="D401" s="7">
        <v>0</v>
      </c>
      <c r="E401" s="8"/>
      <c r="F401" s="8"/>
      <c r="G401" s="8"/>
      <c r="H401" s="8"/>
      <c r="I401" s="130">
        <f t="shared" si="44"/>
      </c>
      <c r="J401" s="131">
        <f t="shared" si="45"/>
      </c>
      <c r="K401" s="132">
        <f t="shared" si="47"/>
      </c>
    </row>
    <row r="402" spans="1:11" ht="15">
      <c r="A402" s="145">
        <f t="shared" si="46"/>
        <v>42346</v>
      </c>
      <c r="B402" s="5"/>
      <c r="C402" s="6"/>
      <c r="D402" s="7">
        <v>0.31666666666666665</v>
      </c>
      <c r="E402" s="7"/>
      <c r="F402" s="7"/>
      <c r="G402" s="7"/>
      <c r="H402" s="7"/>
      <c r="I402" s="130">
        <f t="shared" si="44"/>
      </c>
      <c r="J402" s="131">
        <f t="shared" si="45"/>
      </c>
      <c r="K402" s="132">
        <f t="shared" si="47"/>
      </c>
    </row>
    <row r="403" spans="1:11" ht="15">
      <c r="A403" s="145">
        <f t="shared" si="46"/>
        <v>42347</v>
      </c>
      <c r="B403" s="5"/>
      <c r="C403" s="6"/>
      <c r="D403" s="7">
        <v>0.31666666666666665</v>
      </c>
      <c r="E403" s="7"/>
      <c r="F403" s="7"/>
      <c r="G403" s="7"/>
      <c r="H403" s="7"/>
      <c r="I403" s="130">
        <f t="shared" si="44"/>
      </c>
      <c r="J403" s="131">
        <f t="shared" si="45"/>
      </c>
      <c r="K403" s="132">
        <f t="shared" si="47"/>
      </c>
    </row>
    <row r="404" spans="1:11" ht="15">
      <c r="A404" s="145">
        <f t="shared" si="46"/>
        <v>42348</v>
      </c>
      <c r="B404" s="5"/>
      <c r="C404" s="6"/>
      <c r="D404" s="7">
        <v>0.31666666666666665</v>
      </c>
      <c r="E404" s="8"/>
      <c r="F404" s="8"/>
      <c r="G404" s="8"/>
      <c r="H404" s="8"/>
      <c r="I404" s="130">
        <f t="shared" si="44"/>
      </c>
      <c r="J404" s="131">
        <f t="shared" si="45"/>
      </c>
      <c r="K404" s="132">
        <f t="shared" si="47"/>
      </c>
    </row>
    <row r="405" spans="1:11" ht="15">
      <c r="A405" s="145">
        <f t="shared" si="46"/>
        <v>42349</v>
      </c>
      <c r="B405" s="5"/>
      <c r="C405" s="6"/>
      <c r="D405" s="7">
        <v>0.31666666666666665</v>
      </c>
      <c r="E405" s="8"/>
      <c r="F405" s="8"/>
      <c r="G405" s="8"/>
      <c r="H405" s="8"/>
      <c r="I405" s="130">
        <f t="shared" si="44"/>
      </c>
      <c r="J405" s="131">
        <f t="shared" si="45"/>
      </c>
      <c r="K405" s="132">
        <f t="shared" si="47"/>
      </c>
    </row>
    <row r="406" spans="1:11" ht="15">
      <c r="A406" s="145">
        <f t="shared" si="46"/>
        <v>42350</v>
      </c>
      <c r="B406" s="5"/>
      <c r="C406" s="6"/>
      <c r="D406" s="7">
        <v>0.31666666666666665</v>
      </c>
      <c r="E406" s="8"/>
      <c r="F406" s="8"/>
      <c r="G406" s="8"/>
      <c r="H406" s="8"/>
      <c r="I406" s="130">
        <f t="shared" si="44"/>
      </c>
      <c r="J406" s="131">
        <f t="shared" si="45"/>
      </c>
      <c r="K406" s="132">
        <f t="shared" si="47"/>
      </c>
    </row>
    <row r="407" spans="1:11" ht="15">
      <c r="A407" s="162">
        <f t="shared" si="46"/>
        <v>42351</v>
      </c>
      <c r="B407" s="5"/>
      <c r="C407" s="6"/>
      <c r="D407" s="7">
        <v>0</v>
      </c>
      <c r="E407" s="8"/>
      <c r="F407" s="8"/>
      <c r="G407" s="8"/>
      <c r="H407" s="8"/>
      <c r="I407" s="130">
        <f t="shared" si="44"/>
      </c>
      <c r="J407" s="131">
        <f t="shared" si="45"/>
      </c>
      <c r="K407" s="132">
        <f t="shared" si="47"/>
      </c>
    </row>
    <row r="408" spans="1:11" ht="15">
      <c r="A408" s="162">
        <f t="shared" si="46"/>
        <v>42352</v>
      </c>
      <c r="B408" s="5"/>
      <c r="C408" s="6"/>
      <c r="D408" s="7">
        <v>0</v>
      </c>
      <c r="E408" s="8"/>
      <c r="F408" s="8"/>
      <c r="G408" s="8"/>
      <c r="H408" s="8"/>
      <c r="I408" s="130">
        <f t="shared" si="44"/>
      </c>
      <c r="J408" s="131">
        <f t="shared" si="45"/>
      </c>
      <c r="K408" s="132">
        <f t="shared" si="47"/>
      </c>
    </row>
    <row r="409" spans="1:11" ht="15">
      <c r="A409" s="145">
        <f t="shared" si="46"/>
        <v>42353</v>
      </c>
      <c r="B409" s="5"/>
      <c r="C409" s="6"/>
      <c r="D409" s="7">
        <v>0.31666666666666665</v>
      </c>
      <c r="E409" s="7"/>
      <c r="F409" s="7"/>
      <c r="G409" s="7"/>
      <c r="H409" s="7"/>
      <c r="I409" s="130">
        <f t="shared" si="44"/>
      </c>
      <c r="J409" s="131">
        <f t="shared" si="45"/>
      </c>
      <c r="K409" s="132">
        <f t="shared" si="47"/>
      </c>
    </row>
    <row r="410" spans="1:11" ht="15">
      <c r="A410" s="145">
        <f t="shared" si="46"/>
        <v>42354</v>
      </c>
      <c r="B410" s="5"/>
      <c r="C410" s="6"/>
      <c r="D410" s="7">
        <v>0.31666666666666665</v>
      </c>
      <c r="E410" s="7"/>
      <c r="F410" s="7"/>
      <c r="G410" s="7"/>
      <c r="H410" s="7"/>
      <c r="I410" s="130">
        <f t="shared" si="44"/>
      </c>
      <c r="J410" s="131">
        <f t="shared" si="45"/>
      </c>
      <c r="K410" s="132">
        <f t="shared" si="47"/>
      </c>
    </row>
    <row r="411" spans="1:11" ht="15">
      <c r="A411" s="145">
        <f t="shared" si="46"/>
        <v>42355</v>
      </c>
      <c r="B411" s="5"/>
      <c r="C411" s="6"/>
      <c r="D411" s="7">
        <v>0.31666666666666665</v>
      </c>
      <c r="E411" s="8"/>
      <c r="F411" s="8"/>
      <c r="G411" s="8"/>
      <c r="H411" s="8"/>
      <c r="I411" s="130">
        <f t="shared" si="44"/>
      </c>
      <c r="J411" s="131">
        <f t="shared" si="45"/>
      </c>
      <c r="K411" s="132">
        <f t="shared" si="47"/>
      </c>
    </row>
    <row r="412" spans="1:11" ht="15">
      <c r="A412" s="145">
        <f t="shared" si="46"/>
        <v>42356</v>
      </c>
      <c r="B412" s="5"/>
      <c r="C412" s="6"/>
      <c r="D412" s="7">
        <v>0.31666666666666665</v>
      </c>
      <c r="E412" s="8"/>
      <c r="F412" s="8"/>
      <c r="G412" s="8"/>
      <c r="H412" s="8"/>
      <c r="I412" s="130">
        <f t="shared" si="44"/>
      </c>
      <c r="J412" s="131">
        <f t="shared" si="45"/>
      </c>
      <c r="K412" s="132">
        <f t="shared" si="47"/>
      </c>
    </row>
    <row r="413" spans="1:11" ht="15">
      <c r="A413" s="145">
        <f t="shared" si="46"/>
        <v>42357</v>
      </c>
      <c r="B413" s="5"/>
      <c r="C413" s="6"/>
      <c r="D413" s="7">
        <v>0.31666666666666665</v>
      </c>
      <c r="E413" s="8"/>
      <c r="F413" s="8"/>
      <c r="G413" s="8"/>
      <c r="H413" s="8"/>
      <c r="I413" s="130">
        <f t="shared" si="44"/>
      </c>
      <c r="J413" s="131">
        <f t="shared" si="45"/>
      </c>
      <c r="K413" s="132">
        <f t="shared" si="47"/>
      </c>
    </row>
    <row r="414" spans="1:11" ht="15">
      <c r="A414" s="162">
        <f t="shared" si="46"/>
        <v>42358</v>
      </c>
      <c r="B414" s="5"/>
      <c r="C414" s="6" t="s">
        <v>32</v>
      </c>
      <c r="D414" s="7">
        <v>0</v>
      </c>
      <c r="E414" s="8"/>
      <c r="F414" s="8"/>
      <c r="G414" s="8"/>
      <c r="H414" s="8"/>
      <c r="I414" s="130">
        <f t="shared" si="44"/>
      </c>
      <c r="J414" s="131">
        <f t="shared" si="45"/>
      </c>
      <c r="K414" s="132">
        <f t="shared" si="47"/>
      </c>
    </row>
    <row r="415" spans="1:11" ht="15">
      <c r="A415" s="162">
        <f t="shared" si="46"/>
        <v>42359</v>
      </c>
      <c r="B415" s="5"/>
      <c r="C415" s="6" t="s">
        <v>32</v>
      </c>
      <c r="D415" s="7">
        <v>0</v>
      </c>
      <c r="E415" s="8"/>
      <c r="F415" s="8"/>
      <c r="G415" s="8"/>
      <c r="H415" s="8"/>
      <c r="I415" s="130">
        <f t="shared" si="44"/>
      </c>
      <c r="J415" s="131">
        <f t="shared" si="45"/>
      </c>
      <c r="K415" s="132">
        <f t="shared" si="47"/>
      </c>
    </row>
    <row r="416" spans="1:11" ht="15">
      <c r="A416" s="145">
        <f t="shared" si="46"/>
        <v>42360</v>
      </c>
      <c r="B416" s="5"/>
      <c r="C416" s="6" t="s">
        <v>32</v>
      </c>
      <c r="D416" s="7">
        <v>0.31666666666666665</v>
      </c>
      <c r="E416" s="7"/>
      <c r="F416" s="7"/>
      <c r="G416" s="7"/>
      <c r="H416" s="7"/>
      <c r="I416" s="130">
        <f t="shared" si="44"/>
      </c>
      <c r="J416" s="131">
        <f t="shared" si="45"/>
      </c>
      <c r="K416" s="132">
        <f t="shared" si="47"/>
      </c>
    </row>
    <row r="417" spans="1:11" ht="15">
      <c r="A417" s="145">
        <f t="shared" si="46"/>
        <v>42361</v>
      </c>
      <c r="B417" s="5"/>
      <c r="C417" s="6" t="s">
        <v>32</v>
      </c>
      <c r="D417" s="7">
        <v>0.31666666666666665</v>
      </c>
      <c r="E417" s="7"/>
      <c r="F417" s="7"/>
      <c r="G417" s="7"/>
      <c r="H417" s="7"/>
      <c r="I417" s="130">
        <f t="shared" si="44"/>
      </c>
      <c r="J417" s="131">
        <f t="shared" si="45"/>
      </c>
      <c r="K417" s="132">
        <f t="shared" si="47"/>
      </c>
    </row>
    <row r="418" spans="1:11" ht="15">
      <c r="A418" s="162">
        <f t="shared" si="46"/>
        <v>42362</v>
      </c>
      <c r="B418" s="5" t="s">
        <v>28</v>
      </c>
      <c r="C418" s="6" t="s">
        <v>32</v>
      </c>
      <c r="D418" s="7">
        <v>0</v>
      </c>
      <c r="E418" s="7"/>
      <c r="F418" s="7"/>
      <c r="G418" s="7"/>
      <c r="H418" s="7"/>
      <c r="I418" s="130">
        <f t="shared" si="44"/>
      </c>
      <c r="J418" s="131">
        <f t="shared" si="45"/>
      </c>
      <c r="K418" s="132">
        <f t="shared" si="47"/>
      </c>
    </row>
    <row r="419" spans="1:11" ht="15">
      <c r="A419" s="162">
        <f t="shared" si="46"/>
        <v>42363</v>
      </c>
      <c r="B419" s="5" t="s">
        <v>27</v>
      </c>
      <c r="C419" s="6" t="s">
        <v>32</v>
      </c>
      <c r="D419" s="7">
        <v>0</v>
      </c>
      <c r="E419" s="7"/>
      <c r="F419" s="7"/>
      <c r="G419" s="7"/>
      <c r="H419" s="7"/>
      <c r="I419" s="130">
        <f t="shared" si="44"/>
      </c>
      <c r="J419" s="131">
        <f t="shared" si="45"/>
      </c>
      <c r="K419" s="132">
        <f t="shared" si="47"/>
      </c>
    </row>
    <row r="420" spans="1:11" ht="15">
      <c r="A420" s="145">
        <f t="shared" si="46"/>
        <v>42364</v>
      </c>
      <c r="B420" s="5" t="s">
        <v>104</v>
      </c>
      <c r="C420" s="6" t="s">
        <v>32</v>
      </c>
      <c r="D420" s="7">
        <v>0</v>
      </c>
      <c r="E420" s="8"/>
      <c r="F420" s="8"/>
      <c r="G420" s="8"/>
      <c r="H420" s="8"/>
      <c r="I420" s="130">
        <f t="shared" si="44"/>
      </c>
      <c r="J420" s="131">
        <f t="shared" si="45"/>
      </c>
      <c r="K420" s="132">
        <f t="shared" si="47"/>
      </c>
    </row>
    <row r="421" spans="1:11" ht="15">
      <c r="A421" s="162">
        <f t="shared" si="46"/>
        <v>42365</v>
      </c>
      <c r="B421" s="5"/>
      <c r="C421" s="6" t="s">
        <v>32</v>
      </c>
      <c r="D421" s="7">
        <v>0</v>
      </c>
      <c r="E421" s="8"/>
      <c r="F421" s="8"/>
      <c r="G421" s="8"/>
      <c r="H421" s="8"/>
      <c r="I421" s="130">
        <f t="shared" si="44"/>
      </c>
      <c r="J421" s="131">
        <f t="shared" si="45"/>
      </c>
      <c r="K421" s="132">
        <f t="shared" si="47"/>
      </c>
    </row>
    <row r="422" spans="1:11" ht="15">
      <c r="A422" s="162">
        <f t="shared" si="46"/>
        <v>42366</v>
      </c>
      <c r="B422" s="5"/>
      <c r="C422" s="6" t="s">
        <v>32</v>
      </c>
      <c r="D422" s="7">
        <v>0</v>
      </c>
      <c r="E422" s="8"/>
      <c r="F422" s="8"/>
      <c r="G422" s="8"/>
      <c r="H422" s="8"/>
      <c r="I422" s="130">
        <f t="shared" si="44"/>
      </c>
      <c r="J422" s="131">
        <f t="shared" si="45"/>
      </c>
      <c r="K422" s="132">
        <f t="shared" si="47"/>
      </c>
    </row>
    <row r="423" spans="1:11" ht="15">
      <c r="A423" s="145">
        <f t="shared" si="46"/>
        <v>42367</v>
      </c>
      <c r="B423" s="5"/>
      <c r="C423" s="6" t="s">
        <v>32</v>
      </c>
      <c r="D423" s="7">
        <v>0.31666666666666665</v>
      </c>
      <c r="E423" s="7"/>
      <c r="F423" s="7"/>
      <c r="G423" s="7"/>
      <c r="H423" s="7"/>
      <c r="I423" s="130">
        <f t="shared" si="44"/>
      </c>
      <c r="J423" s="131">
        <f t="shared" si="45"/>
      </c>
      <c r="K423" s="132">
        <f t="shared" si="47"/>
      </c>
    </row>
    <row r="424" spans="1:11" ht="15.75" thickBot="1">
      <c r="A424" s="145">
        <f t="shared" si="46"/>
        <v>42368</v>
      </c>
      <c r="B424" s="5" t="s">
        <v>77</v>
      </c>
      <c r="C424" s="6" t="s">
        <v>32</v>
      </c>
      <c r="D424" s="7">
        <v>0.31666666666666665</v>
      </c>
      <c r="E424" s="7"/>
      <c r="F424" s="7"/>
      <c r="G424" s="7"/>
      <c r="H424" s="7"/>
      <c r="I424" s="130">
        <f>IF(E424="","",(F424-E424)+(H424-G424))</f>
      </c>
      <c r="J424" s="131">
        <f>IF(I424="","",I424-D424)</f>
      </c>
      <c r="K424" s="132">
        <f>IF(J424="","",K423+I424-D424)</f>
      </c>
    </row>
    <row r="425" spans="1:11" ht="15.75" thickBot="1">
      <c r="A425" s="157"/>
      <c r="B425" s="155"/>
      <c r="C425" s="155"/>
      <c r="D425" s="154"/>
      <c r="E425" s="155"/>
      <c r="F425" s="155"/>
      <c r="G425" s="155"/>
      <c r="H425" s="155"/>
      <c r="I425" s="155"/>
      <c r="J425" s="149" t="s">
        <v>19</v>
      </c>
      <c r="K425" s="150">
        <f>K424</f>
      </c>
    </row>
  </sheetData>
  <sheetProtection sheet="1" objects="1" scenarios="1" selectLockedCells="1"/>
  <mergeCells count="27">
    <mergeCell ref="C2:J2"/>
    <mergeCell ref="B1:D1"/>
    <mergeCell ref="E3:F3"/>
    <mergeCell ref="B3:C3"/>
    <mergeCell ref="B4:C4"/>
    <mergeCell ref="B39:C39"/>
    <mergeCell ref="E39:F39"/>
    <mergeCell ref="B40:C40"/>
    <mergeCell ref="B72:C73"/>
    <mergeCell ref="B108:C108"/>
    <mergeCell ref="B109:C109"/>
    <mergeCell ref="B143:C143"/>
    <mergeCell ref="B144:C144"/>
    <mergeCell ref="B179:C179"/>
    <mergeCell ref="B180:C180"/>
    <mergeCell ref="B214:C214"/>
    <mergeCell ref="B215:C215"/>
    <mergeCell ref="B250:C250"/>
    <mergeCell ref="B251:C251"/>
    <mergeCell ref="B392:C392"/>
    <mergeCell ref="B393:C393"/>
    <mergeCell ref="B286:C286"/>
    <mergeCell ref="B287:C287"/>
    <mergeCell ref="B321:C321"/>
    <mergeCell ref="B322:C322"/>
    <mergeCell ref="B357:C357"/>
    <mergeCell ref="B358:C358"/>
  </mergeCells>
  <printOptions/>
  <pageMargins left="0.37" right="0.16" top="0.17" bottom="0.17" header="0.17" footer="0.17"/>
  <pageSetup horizontalDpi="600" verticalDpi="600" orientation="landscape" paperSize="9" r:id="rId1"/>
  <rowBreaks count="12" manualBreakCount="12">
    <brk id="36" max="255" man="1"/>
    <brk id="69" max="255" man="1"/>
    <brk id="105" max="255" man="1"/>
    <brk id="140" max="255" man="1"/>
    <brk id="176" max="255" man="1"/>
    <brk id="211" max="255" man="1"/>
    <brk id="247" max="255" man="1"/>
    <brk id="283" max="255" man="1"/>
    <brk id="318" max="255" man="1"/>
    <brk id="354" max="255" man="1"/>
    <brk id="389" max="255" man="1"/>
    <brk id="4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9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D14" sqref="D14"/>
    </sheetView>
  </sheetViews>
  <sheetFormatPr defaultColWidth="6.75390625" defaultRowHeight="15.75"/>
  <cols>
    <col min="1" max="1" width="11.25390625" style="73" customWidth="1"/>
    <col min="2" max="2" width="11.75390625" style="74" customWidth="1"/>
    <col min="3" max="11" width="8.625" style="66" customWidth="1"/>
    <col min="12" max="12" width="8.75390625" style="72" customWidth="1"/>
    <col min="13" max="13" width="44.50390625" style="78" customWidth="1"/>
    <col min="14" max="16384" width="6.75390625" style="66" customWidth="1"/>
  </cols>
  <sheetData>
    <row r="1" spans="1:13" s="79" customFormat="1" ht="12" customHeight="1">
      <c r="A1" s="97"/>
      <c r="B1" s="201" t="s">
        <v>109</v>
      </c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92">
        <v>0</v>
      </c>
    </row>
    <row r="2" spans="1:13" ht="12" customHeight="1">
      <c r="A2" s="98"/>
      <c r="B2" s="198" t="s">
        <v>110</v>
      </c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93">
        <v>0</v>
      </c>
    </row>
    <row r="3" spans="1:13" ht="12" customHeight="1">
      <c r="A3"/>
      <c r="B3" s="198" t="s">
        <v>111</v>
      </c>
      <c r="C3" s="199"/>
      <c r="D3" s="199"/>
      <c r="E3" s="199"/>
      <c r="F3" s="199"/>
      <c r="G3" s="199"/>
      <c r="H3" s="199"/>
      <c r="I3" s="199"/>
      <c r="J3" s="199"/>
      <c r="K3" s="199"/>
      <c r="L3" s="200"/>
      <c r="M3" s="93">
        <v>34</v>
      </c>
    </row>
    <row r="4" spans="1:13" ht="12" customHeight="1">
      <c r="A4" s="98"/>
      <c r="B4" s="198" t="s">
        <v>112</v>
      </c>
      <c r="C4" s="199"/>
      <c r="D4" s="199"/>
      <c r="E4" s="199"/>
      <c r="F4" s="199"/>
      <c r="G4" s="199"/>
      <c r="H4" s="199"/>
      <c r="I4" s="199"/>
      <c r="J4" s="199"/>
      <c r="K4" s="199"/>
      <c r="L4" s="200"/>
      <c r="M4" s="94" t="s">
        <v>113</v>
      </c>
    </row>
    <row r="5" spans="1:13" ht="12" customHeight="1">
      <c r="A5" s="98"/>
      <c r="B5" s="198" t="s">
        <v>114</v>
      </c>
      <c r="C5" s="199"/>
      <c r="D5" s="199"/>
      <c r="E5" s="199"/>
      <c r="F5" s="199"/>
      <c r="G5" s="199"/>
      <c r="H5" s="199"/>
      <c r="I5" s="199"/>
      <c r="J5" s="199"/>
      <c r="K5" s="199"/>
      <c r="L5" s="200"/>
      <c r="M5" s="95"/>
    </row>
    <row r="6" spans="1:13" ht="12" customHeight="1">
      <c r="A6" s="98"/>
      <c r="B6" s="204" t="s">
        <v>115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96">
        <f>C11</f>
        <v>34</v>
      </c>
    </row>
    <row r="7" spans="1:13" ht="12" customHeight="1">
      <c r="A7" s="98"/>
      <c r="B7" s="204" t="s">
        <v>116</v>
      </c>
      <c r="C7" s="199"/>
      <c r="D7" s="199"/>
      <c r="E7" s="199"/>
      <c r="F7" s="199"/>
      <c r="G7" s="199"/>
      <c r="H7" s="199"/>
      <c r="I7" s="199"/>
      <c r="J7" s="199"/>
      <c r="K7" s="199"/>
      <c r="L7" s="200"/>
      <c r="M7" s="96">
        <f>G11</f>
        <v>0</v>
      </c>
    </row>
    <row r="8" spans="1:13" ht="12" customHeight="1">
      <c r="A8" s="98"/>
      <c r="B8" s="205" t="s">
        <v>100</v>
      </c>
      <c r="C8" s="206"/>
      <c r="D8" s="206"/>
      <c r="E8" s="206"/>
      <c r="F8" s="206"/>
      <c r="G8" s="206"/>
      <c r="H8" s="206"/>
      <c r="I8" s="206"/>
      <c r="J8" s="206"/>
      <c r="K8" s="206"/>
      <c r="L8" s="207"/>
      <c r="M8" s="115" t="s">
        <v>105</v>
      </c>
    </row>
    <row r="9" spans="1:13" ht="12" customHeight="1">
      <c r="A9" s="99"/>
      <c r="B9" s="208" t="s">
        <v>101</v>
      </c>
      <c r="C9" s="209"/>
      <c r="D9" s="209"/>
      <c r="E9" s="209"/>
      <c r="F9" s="209"/>
      <c r="G9" s="209"/>
      <c r="H9" s="209"/>
      <c r="I9" s="209"/>
      <c r="J9" s="209"/>
      <c r="K9" s="209"/>
      <c r="L9" s="210"/>
      <c r="M9" s="115" t="s">
        <v>105</v>
      </c>
    </row>
    <row r="10" spans="1:13" s="67" customFormat="1" ht="12.75">
      <c r="A10" s="195" t="s">
        <v>99</v>
      </c>
      <c r="B10" s="196"/>
      <c r="C10" s="80">
        <f aca="true" t="shared" si="0" ref="C10:L10">SUM(C13:C685)</f>
        <v>0</v>
      </c>
      <c r="D10" s="80">
        <f t="shared" si="0"/>
        <v>0</v>
      </c>
      <c r="E10" s="80">
        <f t="shared" si="0"/>
        <v>0</v>
      </c>
      <c r="F10" s="80">
        <f t="shared" si="0"/>
        <v>0</v>
      </c>
      <c r="G10" s="80">
        <f t="shared" si="0"/>
        <v>0</v>
      </c>
      <c r="H10" s="80">
        <f t="shared" si="0"/>
        <v>0</v>
      </c>
      <c r="I10" s="80">
        <f t="shared" si="0"/>
        <v>0</v>
      </c>
      <c r="J10" s="80">
        <f t="shared" si="0"/>
        <v>0</v>
      </c>
      <c r="K10" s="80">
        <f t="shared" si="0"/>
        <v>0</v>
      </c>
      <c r="L10" s="80">
        <f t="shared" si="0"/>
        <v>0</v>
      </c>
      <c r="M10" s="81"/>
    </row>
    <row r="11" spans="1:13" s="71" customFormat="1" ht="12.75">
      <c r="A11" s="197" t="s">
        <v>85</v>
      </c>
      <c r="B11" s="196"/>
      <c r="C11" s="68">
        <f>M1+M3-C10</f>
        <v>34</v>
      </c>
      <c r="D11" s="68"/>
      <c r="E11" s="68"/>
      <c r="F11" s="68">
        <f>2-F10</f>
        <v>2</v>
      </c>
      <c r="G11" s="68">
        <f>M2-G10</f>
        <v>0</v>
      </c>
      <c r="H11" s="68"/>
      <c r="I11" s="68">
        <f>4-I10</f>
        <v>4</v>
      </c>
      <c r="J11" s="68">
        <f>4-J10</f>
        <v>4</v>
      </c>
      <c r="K11" s="68"/>
      <c r="L11" s="69">
        <f>60-L10</f>
        <v>60</v>
      </c>
      <c r="M11" s="70"/>
    </row>
    <row r="12" spans="1:13" ht="39">
      <c r="A12" s="100" t="s">
        <v>97</v>
      </c>
      <c r="B12" s="101" t="s">
        <v>98</v>
      </c>
      <c r="C12" s="102" t="s">
        <v>86</v>
      </c>
      <c r="D12" s="102" t="s">
        <v>95</v>
      </c>
      <c r="E12" s="103" t="s">
        <v>87</v>
      </c>
      <c r="F12" s="104" t="s">
        <v>88</v>
      </c>
      <c r="G12" s="105" t="s">
        <v>89</v>
      </c>
      <c r="H12" s="106" t="s">
        <v>96</v>
      </c>
      <c r="I12" s="107" t="s">
        <v>93</v>
      </c>
      <c r="J12" s="108" t="s">
        <v>94</v>
      </c>
      <c r="K12" s="109" t="s">
        <v>91</v>
      </c>
      <c r="L12" s="109" t="s">
        <v>92</v>
      </c>
      <c r="M12" s="110" t="s">
        <v>90</v>
      </c>
    </row>
    <row r="13" spans="1:13" s="67" customFormat="1" ht="12.75">
      <c r="A13" s="82"/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1:13" s="67" customFormat="1" ht="12.75">
      <c r="A14" s="82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5"/>
    </row>
    <row r="15" spans="1:13" s="67" customFormat="1" ht="12.75">
      <c r="A15" s="8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</row>
    <row r="16" spans="1:13" s="72" customFormat="1" ht="12.75">
      <c r="A16" s="82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5"/>
    </row>
    <row r="17" spans="1:13" s="72" customFormat="1" ht="12.75">
      <c r="A17" s="82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</row>
    <row r="18" spans="1:13" s="72" customFormat="1" ht="12.75">
      <c r="A18" s="82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/>
    </row>
    <row r="19" spans="1:13" s="72" customFormat="1" ht="15">
      <c r="A19" s="82"/>
      <c r="B19" s="83"/>
      <c r="C19" s="84"/>
      <c r="D19"/>
      <c r="E19" s="84"/>
      <c r="F19" s="84"/>
      <c r="G19" s="84"/>
      <c r="H19" s="84"/>
      <c r="I19" s="84"/>
      <c r="J19" s="84"/>
      <c r="K19" s="84"/>
      <c r="L19" s="84"/>
      <c r="M19" s="85"/>
    </row>
    <row r="20" spans="1:13" s="72" customFormat="1" ht="12.75">
      <c r="A20" s="82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5"/>
    </row>
    <row r="21" spans="1:13" s="72" customFormat="1" ht="12.75">
      <c r="A21" s="82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5"/>
    </row>
    <row r="22" spans="1:13" s="72" customFormat="1" ht="12.75">
      <c r="A22" s="82"/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5"/>
    </row>
    <row r="23" spans="1:13" s="72" customFormat="1" ht="12.75">
      <c r="A23" s="82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</row>
    <row r="24" spans="1:13" s="72" customFormat="1" ht="12.75">
      <c r="A24" s="82"/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</row>
    <row r="25" spans="1:13" s="72" customFormat="1" ht="12.75">
      <c r="A25" s="82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</row>
    <row r="26" spans="1:13" s="72" customFormat="1" ht="12.75">
      <c r="A26" s="82"/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</row>
    <row r="27" spans="1:13" s="72" customFormat="1" ht="12.75">
      <c r="A27" s="82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</row>
    <row r="28" spans="1:13" s="72" customFormat="1" ht="12.75">
      <c r="A28" s="82"/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5"/>
    </row>
    <row r="29" spans="1:13" s="72" customFormat="1" ht="12.75">
      <c r="A29" s="82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</row>
    <row r="30" spans="1:13" s="72" customFormat="1" ht="12.75">
      <c r="A30" s="82"/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5"/>
    </row>
    <row r="31" spans="1:13" s="72" customFormat="1" ht="12.75">
      <c r="A31" s="82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5"/>
    </row>
    <row r="32" spans="1:13" s="72" customFormat="1" ht="12.75">
      <c r="A32" s="82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/>
    </row>
    <row r="33" spans="1:13" s="72" customFormat="1" ht="12.75">
      <c r="A33" s="82"/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</row>
    <row r="34" spans="1:13" s="72" customFormat="1" ht="12.75">
      <c r="A34" s="82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5"/>
    </row>
    <row r="35" spans="1:13" s="72" customFormat="1" ht="12.75">
      <c r="A35" s="82"/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5"/>
    </row>
    <row r="36" spans="1:13" s="72" customFormat="1" ht="12.75">
      <c r="A36" s="82"/>
      <c r="B36" s="83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5"/>
    </row>
    <row r="37" spans="1:13" s="72" customFormat="1" ht="12.75">
      <c r="A37" s="82"/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5"/>
    </row>
    <row r="38" spans="1:13" s="72" customFormat="1" ht="12.75">
      <c r="A38" s="82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5"/>
    </row>
    <row r="39" spans="1:13" s="72" customFormat="1" ht="12.75">
      <c r="A39" s="82"/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5"/>
    </row>
    <row r="40" spans="1:13" s="72" customFormat="1" ht="12.75">
      <c r="A40" s="82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5"/>
    </row>
    <row r="41" spans="1:13" s="72" customFormat="1" ht="12.75">
      <c r="A41" s="82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5"/>
    </row>
    <row r="42" spans="1:13" s="72" customFormat="1" ht="12.75">
      <c r="A42" s="82"/>
      <c r="B42" s="83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5"/>
    </row>
    <row r="43" spans="1:13" s="72" customFormat="1" ht="12.75">
      <c r="A43" s="82"/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5"/>
    </row>
    <row r="44" spans="1:13" s="72" customFormat="1" ht="12.75">
      <c r="A44" s="82"/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5"/>
    </row>
    <row r="45" spans="1:13" s="72" customFormat="1" ht="12.75">
      <c r="A45" s="82"/>
      <c r="B45" s="83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5"/>
    </row>
    <row r="46" spans="1:13" s="72" customFormat="1" ht="12.75">
      <c r="A46" s="82"/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5"/>
    </row>
    <row r="47" spans="1:13" s="72" customFormat="1" ht="12.75">
      <c r="A47" s="82"/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5"/>
    </row>
    <row r="48" spans="1:13" s="72" customFormat="1" ht="12.75">
      <c r="A48" s="82"/>
      <c r="B48" s="83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5"/>
    </row>
    <row r="49" spans="1:13" s="72" customFormat="1" ht="12.75">
      <c r="A49" s="82"/>
      <c r="B49" s="83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5"/>
    </row>
    <row r="50" spans="1:13" s="72" customFormat="1" ht="12.75">
      <c r="A50" s="82"/>
      <c r="B50" s="83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5"/>
    </row>
    <row r="51" spans="1:13" ht="12.75">
      <c r="A51" s="82"/>
      <c r="B51" s="83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5"/>
    </row>
    <row r="52" spans="1:13" ht="12.75">
      <c r="A52" s="82"/>
      <c r="B52" s="83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5"/>
    </row>
    <row r="53" spans="1:13" ht="12.75">
      <c r="A53" s="82"/>
      <c r="B53" s="83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5"/>
    </row>
    <row r="54" spans="1:13" ht="12.75">
      <c r="A54" s="82"/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5"/>
    </row>
    <row r="55" spans="1:13" ht="12.75">
      <c r="A55" s="82"/>
      <c r="B55" s="83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5"/>
    </row>
    <row r="56" spans="1:13" ht="12.75">
      <c r="A56" s="82"/>
      <c r="B56" s="83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5"/>
    </row>
    <row r="57" spans="1:13" ht="12.75">
      <c r="A57" s="82"/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5"/>
    </row>
    <row r="58" spans="1:13" ht="12.75">
      <c r="A58" s="82"/>
      <c r="B58" s="8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5"/>
    </row>
    <row r="59" spans="1:13" ht="12.75">
      <c r="A59" s="82"/>
      <c r="B59" s="83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5"/>
    </row>
    <row r="60" spans="1:13" ht="12.75">
      <c r="A60" s="82"/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  <row r="61" spans="1:13" ht="12.75">
      <c r="A61" s="8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5"/>
    </row>
    <row r="62" spans="1:13" ht="12.75">
      <c r="A62" s="82"/>
      <c r="B62" s="83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5"/>
    </row>
    <row r="63" spans="1:13" ht="12.75">
      <c r="A63" s="82"/>
      <c r="B63" s="83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5"/>
    </row>
    <row r="64" spans="1:13" ht="12.75">
      <c r="A64" s="82"/>
      <c r="B64" s="83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5"/>
    </row>
    <row r="65" spans="1:13" ht="12.75">
      <c r="A65" s="82"/>
      <c r="B65" s="83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5"/>
    </row>
    <row r="66" spans="1:13" ht="12.75">
      <c r="A66" s="82"/>
      <c r="B66" s="83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5"/>
    </row>
    <row r="67" spans="1:13" ht="12.75">
      <c r="A67" s="82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5"/>
    </row>
    <row r="68" spans="1:13" ht="12.75">
      <c r="A68" s="82"/>
      <c r="B68" s="83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5"/>
    </row>
    <row r="69" spans="1:13" ht="12.75">
      <c r="A69" s="82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5"/>
    </row>
    <row r="70" spans="1:13" ht="12.75">
      <c r="A70" s="82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5"/>
    </row>
    <row r="71" spans="1:13" ht="12.75">
      <c r="A71" s="82"/>
      <c r="B71" s="83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5"/>
    </row>
    <row r="72" spans="1:13" ht="12.75">
      <c r="A72" s="82"/>
      <c r="B72" s="83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5"/>
    </row>
    <row r="73" spans="1:13" ht="12.75">
      <c r="A73" s="82"/>
      <c r="B73" s="83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5"/>
    </row>
    <row r="74" spans="1:13" ht="12.75">
      <c r="A74" s="82"/>
      <c r="B74" s="83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5"/>
    </row>
    <row r="75" spans="1:13" ht="12.75">
      <c r="A75" s="82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5"/>
    </row>
    <row r="76" spans="1:13" ht="12.75">
      <c r="A76" s="82"/>
      <c r="B76" s="83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5"/>
    </row>
    <row r="77" spans="1:13" ht="12.75">
      <c r="A77" s="82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5"/>
    </row>
    <row r="78" spans="1:13" ht="12.75">
      <c r="A78" s="82"/>
      <c r="B78" s="83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5"/>
    </row>
    <row r="79" spans="1:13" ht="12.75">
      <c r="A79" s="82"/>
      <c r="B79" s="83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5"/>
    </row>
    <row r="80" spans="1:13" ht="12.75">
      <c r="A80" s="82"/>
      <c r="B80" s="83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5"/>
    </row>
    <row r="81" spans="1:13" ht="12.75">
      <c r="A81" s="82"/>
      <c r="B81" s="83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5"/>
    </row>
    <row r="82" spans="1:13" ht="12.75">
      <c r="A82" s="82"/>
      <c r="B82" s="83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5"/>
    </row>
    <row r="83" spans="1:13" ht="12.75">
      <c r="A83" s="82"/>
      <c r="B83" s="83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5"/>
    </row>
    <row r="84" spans="1:13" ht="12.75">
      <c r="A84" s="82"/>
      <c r="B84" s="83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5"/>
    </row>
    <row r="85" spans="1:13" ht="12.75">
      <c r="A85" s="82"/>
      <c r="B85" s="83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5"/>
    </row>
    <row r="86" spans="1:13" ht="12.75">
      <c r="A86" s="82"/>
      <c r="B86" s="83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5"/>
    </row>
    <row r="87" spans="1:13" ht="12.75">
      <c r="A87" s="82"/>
      <c r="B87" s="83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5"/>
    </row>
    <row r="88" spans="1:13" ht="12.75">
      <c r="A88" s="82"/>
      <c r="B88" s="83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5"/>
    </row>
    <row r="89" spans="1:13" ht="12.75">
      <c r="A89" s="82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5"/>
    </row>
    <row r="90" spans="1:13" ht="12.75">
      <c r="A90" s="82"/>
      <c r="B90" s="83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5"/>
    </row>
    <row r="91" spans="1:13" ht="12.75">
      <c r="A91" s="82"/>
      <c r="B91" s="83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5"/>
    </row>
    <row r="92" spans="1:13" ht="12.75">
      <c r="A92" s="82"/>
      <c r="B92" s="83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5"/>
    </row>
    <row r="93" spans="1:13" ht="12.75">
      <c r="A93" s="82"/>
      <c r="B93" s="83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5"/>
    </row>
    <row r="94" spans="1:13" ht="12.75">
      <c r="A94" s="82"/>
      <c r="B94" s="83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5"/>
    </row>
    <row r="95" spans="1:13" ht="12.75">
      <c r="A95" s="82"/>
      <c r="B95" s="83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5"/>
    </row>
    <row r="96" spans="1:13" ht="12.75">
      <c r="A96" s="82"/>
      <c r="B96" s="83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5"/>
    </row>
    <row r="97" spans="1:13" ht="12.75">
      <c r="A97" s="82"/>
      <c r="B97" s="83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5"/>
    </row>
    <row r="98" spans="1:13" ht="12.75">
      <c r="A98" s="82"/>
      <c r="B98" s="83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5"/>
    </row>
    <row r="99" spans="1:13" ht="12.75">
      <c r="A99" s="82"/>
      <c r="B99" s="83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5"/>
    </row>
    <row r="100" spans="1:13" ht="12.75">
      <c r="A100" s="82"/>
      <c r="B100" s="83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5"/>
    </row>
    <row r="101" spans="1:13" ht="12.75">
      <c r="A101" s="82"/>
      <c r="B101" s="83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5"/>
    </row>
    <row r="102" spans="1:13" ht="12.75">
      <c r="A102" s="82"/>
      <c r="B102" s="83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5"/>
    </row>
    <row r="103" spans="1:13" ht="12.75">
      <c r="A103" s="82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5"/>
    </row>
    <row r="104" spans="1:13" ht="12.75">
      <c r="A104" s="82"/>
      <c r="B104" s="83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5"/>
    </row>
    <row r="105" spans="1:13" ht="12.75">
      <c r="A105" s="82"/>
      <c r="B105" s="83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5"/>
    </row>
    <row r="106" spans="1:13" ht="12.75">
      <c r="A106" s="82"/>
      <c r="B106" s="83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5"/>
    </row>
    <row r="107" spans="1:13" ht="12.75">
      <c r="A107" s="82"/>
      <c r="B107" s="83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5"/>
    </row>
    <row r="108" spans="1:13" ht="12.75">
      <c r="A108" s="82"/>
      <c r="B108" s="83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5"/>
    </row>
    <row r="109" spans="1:13" ht="12.75">
      <c r="A109" s="82"/>
      <c r="B109" s="83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5"/>
    </row>
    <row r="110" spans="1:13" ht="12.75">
      <c r="A110" s="82"/>
      <c r="B110" s="83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5"/>
    </row>
    <row r="111" spans="1:13" ht="12.75">
      <c r="A111" s="82"/>
      <c r="B111" s="83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5"/>
    </row>
    <row r="112" spans="1:13" ht="12.75">
      <c r="A112" s="82"/>
      <c r="B112" s="83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5"/>
    </row>
    <row r="113" spans="1:13" ht="12.75">
      <c r="A113" s="82"/>
      <c r="B113" s="83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5"/>
    </row>
    <row r="114" spans="1:13" ht="12.75">
      <c r="A114" s="82"/>
      <c r="B114" s="83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5"/>
    </row>
    <row r="115" spans="1:13" ht="12.75">
      <c r="A115" s="82"/>
      <c r="B115" s="83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5"/>
    </row>
    <row r="116" spans="1:13" ht="12.75">
      <c r="A116" s="82"/>
      <c r="B116" s="83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5"/>
    </row>
    <row r="117" spans="1:13" ht="12.75">
      <c r="A117" s="82"/>
      <c r="B117" s="83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5"/>
    </row>
    <row r="118" spans="1:13" ht="12.75">
      <c r="A118" s="82"/>
      <c r="B118" s="83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5"/>
    </row>
    <row r="119" spans="1:13" ht="12.75">
      <c r="A119" s="82"/>
      <c r="B119" s="83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5"/>
    </row>
    <row r="120" spans="1:13" ht="12.75">
      <c r="A120" s="82"/>
      <c r="B120" s="83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5"/>
    </row>
    <row r="121" spans="1:13" ht="12.75">
      <c r="A121" s="82"/>
      <c r="B121" s="83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5"/>
    </row>
    <row r="122" spans="1:13" ht="12.75">
      <c r="A122" s="82"/>
      <c r="B122" s="83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5"/>
    </row>
    <row r="123" spans="1:13" ht="12.75">
      <c r="A123" s="82"/>
      <c r="B123" s="83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5"/>
    </row>
    <row r="124" spans="1:13" ht="12.75">
      <c r="A124" s="82"/>
      <c r="B124" s="83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5"/>
    </row>
    <row r="125" spans="1:13" ht="12.75">
      <c r="A125" s="82"/>
      <c r="B125" s="83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5"/>
    </row>
    <row r="126" spans="1:13" ht="12.75">
      <c r="A126" s="82"/>
      <c r="B126" s="83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5"/>
    </row>
    <row r="127" spans="1:13" ht="12.75">
      <c r="A127" s="82"/>
      <c r="B127" s="83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5"/>
    </row>
    <row r="128" spans="1:13" ht="12.75">
      <c r="A128" s="82"/>
      <c r="B128" s="83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5"/>
    </row>
    <row r="129" spans="1:13" ht="12.75">
      <c r="A129" s="82"/>
      <c r="B129" s="83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5"/>
    </row>
    <row r="130" spans="1:13" ht="12.75">
      <c r="A130" s="82"/>
      <c r="B130" s="83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5"/>
    </row>
    <row r="131" spans="1:13" ht="12.75">
      <c r="A131" s="82"/>
      <c r="B131" s="83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5"/>
    </row>
    <row r="132" spans="1:13" ht="12.75">
      <c r="A132" s="82"/>
      <c r="B132" s="83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5"/>
    </row>
    <row r="133" spans="1:13" ht="12.75">
      <c r="A133" s="82"/>
      <c r="B133" s="83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5"/>
    </row>
    <row r="134" spans="1:13" ht="12.75">
      <c r="A134" s="82"/>
      <c r="B134" s="83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5"/>
    </row>
    <row r="135" spans="1:13" ht="12.75">
      <c r="A135" s="82"/>
      <c r="B135" s="83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5"/>
    </row>
    <row r="136" spans="1:13" ht="12.75">
      <c r="A136" s="82"/>
      <c r="B136" s="83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5"/>
    </row>
    <row r="137" spans="1:13" ht="12.75">
      <c r="A137" s="82"/>
      <c r="B137" s="83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5"/>
    </row>
    <row r="138" spans="1:13" ht="12.75">
      <c r="A138" s="82"/>
      <c r="B138" s="83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5"/>
    </row>
    <row r="139" spans="1:13" ht="12.75">
      <c r="A139" s="82"/>
      <c r="B139" s="83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5"/>
    </row>
    <row r="140" spans="1:13" ht="12.75">
      <c r="A140" s="82"/>
      <c r="B140" s="83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5"/>
    </row>
    <row r="141" spans="1:13" ht="12.75">
      <c r="A141" s="82"/>
      <c r="B141" s="83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5"/>
    </row>
    <row r="142" spans="1:13" ht="12.75">
      <c r="A142" s="82"/>
      <c r="B142" s="83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5"/>
    </row>
    <row r="143" spans="1:13" ht="12.75">
      <c r="A143" s="82"/>
      <c r="B143" s="83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5"/>
    </row>
    <row r="144" spans="1:13" ht="12.75">
      <c r="A144" s="82"/>
      <c r="B144" s="83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5"/>
    </row>
    <row r="145" spans="1:13" ht="12.75">
      <c r="A145" s="82"/>
      <c r="B145" s="83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5"/>
    </row>
    <row r="146" spans="1:13" ht="12.75">
      <c r="A146" s="82"/>
      <c r="B146" s="83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5"/>
    </row>
    <row r="147" spans="1:13" ht="12.75">
      <c r="A147" s="82"/>
      <c r="B147" s="83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5"/>
    </row>
    <row r="148" spans="1:13" ht="12.75">
      <c r="A148" s="82"/>
      <c r="B148" s="83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5"/>
    </row>
    <row r="149" spans="1:13" ht="12.75">
      <c r="A149" s="82"/>
      <c r="B149" s="83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5"/>
    </row>
    <row r="150" spans="1:13" ht="12.75">
      <c r="A150" s="82"/>
      <c r="B150" s="83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5"/>
    </row>
    <row r="151" spans="1:13" ht="12.75">
      <c r="A151" s="82"/>
      <c r="B151" s="83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5"/>
    </row>
    <row r="152" spans="1:13" ht="12.75">
      <c r="A152" s="82"/>
      <c r="B152" s="83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5"/>
    </row>
    <row r="153" spans="1:13" ht="12.75">
      <c r="A153" s="82"/>
      <c r="B153" s="83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5"/>
    </row>
    <row r="154" spans="1:13" ht="12.75">
      <c r="A154" s="82"/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5"/>
    </row>
    <row r="155" spans="1:13" ht="12.75">
      <c r="A155" s="82"/>
      <c r="B155" s="83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5"/>
    </row>
    <row r="156" spans="1:13" ht="12.75">
      <c r="A156" s="82"/>
      <c r="B156" s="83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5"/>
    </row>
    <row r="157" spans="1:13" ht="12.75">
      <c r="A157" s="82"/>
      <c r="B157" s="83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5"/>
    </row>
    <row r="158" spans="1:13" ht="12.75">
      <c r="A158" s="82"/>
      <c r="B158" s="83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5"/>
    </row>
    <row r="159" spans="1:13" ht="12.75">
      <c r="A159" s="82"/>
      <c r="B159" s="83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5"/>
    </row>
    <row r="160" spans="1:13" ht="12.75">
      <c r="A160" s="82"/>
      <c r="B160" s="83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5"/>
    </row>
    <row r="161" spans="1:13" ht="12.75">
      <c r="A161" s="82"/>
      <c r="B161" s="83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5"/>
    </row>
    <row r="162" spans="1:13" ht="12.75">
      <c r="A162" s="82"/>
      <c r="B162" s="83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5"/>
    </row>
    <row r="163" spans="1:13" ht="12.75">
      <c r="A163" s="82"/>
      <c r="B163" s="83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5"/>
    </row>
    <row r="164" spans="1:13" ht="12.75">
      <c r="A164" s="82"/>
      <c r="B164" s="83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5"/>
    </row>
    <row r="165" spans="1:13" ht="12.75">
      <c r="A165" s="82"/>
      <c r="B165" s="83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5"/>
    </row>
    <row r="166" spans="1:13" ht="12.75">
      <c r="A166" s="82"/>
      <c r="B166" s="83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5"/>
    </row>
    <row r="167" spans="1:13" ht="12.75">
      <c r="A167" s="82"/>
      <c r="B167" s="83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5"/>
    </row>
    <row r="168" spans="1:13" ht="12.75">
      <c r="A168" s="82"/>
      <c r="B168" s="83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5"/>
    </row>
    <row r="169" spans="1:13" ht="12.75">
      <c r="A169" s="82"/>
      <c r="B169" s="83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5"/>
    </row>
    <row r="170" spans="1:13" ht="12.75">
      <c r="A170" s="82"/>
      <c r="B170" s="83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5"/>
    </row>
    <row r="171" spans="1:13" ht="12.75">
      <c r="A171" s="82"/>
      <c r="B171" s="83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5"/>
    </row>
    <row r="172" spans="1:13" ht="12.75">
      <c r="A172" s="82"/>
      <c r="B172" s="83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5"/>
    </row>
    <row r="173" spans="1:13" ht="12.75">
      <c r="A173" s="82"/>
      <c r="B173" s="83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5"/>
    </row>
    <row r="174" spans="1:13" ht="12.75">
      <c r="A174" s="82"/>
      <c r="B174" s="83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5"/>
    </row>
    <row r="175" spans="1:13" ht="12.75">
      <c r="A175" s="82"/>
      <c r="B175" s="83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5"/>
    </row>
    <row r="176" spans="1:13" ht="12.75">
      <c r="A176" s="82"/>
      <c r="B176" s="83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5"/>
    </row>
    <row r="177" spans="1:13" ht="12.75">
      <c r="A177" s="82"/>
      <c r="B177" s="83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5"/>
    </row>
    <row r="178" spans="1:13" ht="12.75">
      <c r="A178" s="82"/>
      <c r="B178" s="83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5"/>
    </row>
    <row r="179" spans="1:13" ht="12.75">
      <c r="A179" s="82"/>
      <c r="B179" s="83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5"/>
    </row>
    <row r="180" spans="1:13" ht="12.75">
      <c r="A180" s="82"/>
      <c r="B180" s="83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5"/>
    </row>
    <row r="181" spans="1:13" ht="12.75">
      <c r="A181" s="82"/>
      <c r="B181" s="83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5"/>
    </row>
    <row r="182" spans="1:13" ht="12.75">
      <c r="A182" s="82"/>
      <c r="B182" s="83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5"/>
    </row>
    <row r="183" spans="1:13" ht="12.75">
      <c r="A183" s="82"/>
      <c r="B183" s="83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5"/>
    </row>
    <row r="184" spans="1:13" ht="12.75">
      <c r="A184" s="82"/>
      <c r="B184" s="83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5"/>
    </row>
    <row r="185" spans="1:13" ht="12.75">
      <c r="A185" s="82"/>
      <c r="B185" s="83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5"/>
    </row>
    <row r="186" spans="1:13" ht="12.75">
      <c r="A186" s="82"/>
      <c r="B186" s="83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5"/>
    </row>
    <row r="187" spans="1:13" ht="12.75">
      <c r="A187" s="82"/>
      <c r="B187" s="83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5"/>
    </row>
    <row r="188" spans="1:13" ht="12.75">
      <c r="A188" s="82"/>
      <c r="B188" s="83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5"/>
    </row>
    <row r="189" spans="1:13" ht="12.75">
      <c r="A189" s="82"/>
      <c r="B189" s="83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5"/>
    </row>
    <row r="190" spans="1:13" ht="12.75">
      <c r="A190" s="82"/>
      <c r="B190" s="83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5"/>
    </row>
    <row r="191" spans="1:13" ht="12.75">
      <c r="A191" s="82"/>
      <c r="B191" s="83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5"/>
    </row>
    <row r="192" spans="1:13" ht="12.75">
      <c r="A192" s="82"/>
      <c r="B192" s="83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5"/>
    </row>
    <row r="193" spans="1:13" ht="12.75">
      <c r="A193" s="82"/>
      <c r="B193" s="83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5"/>
    </row>
    <row r="194" spans="1:13" ht="12.75">
      <c r="A194" s="82"/>
      <c r="B194" s="83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5"/>
    </row>
    <row r="195" spans="1:13" ht="12.75">
      <c r="A195" s="82"/>
      <c r="B195" s="83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5"/>
    </row>
    <row r="196" spans="1:13" ht="12.75">
      <c r="A196" s="82"/>
      <c r="B196" s="83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6"/>
    </row>
    <row r="197" spans="1:13" ht="12.75">
      <c r="A197" s="82"/>
      <c r="B197" s="83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5"/>
    </row>
    <row r="198" spans="1:13" ht="12.75">
      <c r="A198" s="82"/>
      <c r="B198" s="83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5"/>
    </row>
    <row r="199" spans="1:13" ht="12.75">
      <c r="A199" s="82"/>
      <c r="B199" s="83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5"/>
    </row>
    <row r="200" spans="1:13" ht="12.75">
      <c r="A200" s="82"/>
      <c r="B200" s="83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5"/>
    </row>
    <row r="201" spans="1:13" ht="12.75">
      <c r="A201" s="82"/>
      <c r="B201" s="83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5"/>
    </row>
    <row r="202" spans="1:13" ht="12.75">
      <c r="A202" s="82"/>
      <c r="B202" s="83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5"/>
    </row>
    <row r="203" spans="1:13" ht="12.75">
      <c r="A203" s="82"/>
      <c r="B203" s="83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5"/>
    </row>
    <row r="204" spans="1:13" ht="12.75">
      <c r="A204" s="82"/>
      <c r="B204" s="83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5"/>
    </row>
    <row r="205" spans="1:13" ht="12.75">
      <c r="A205" s="82"/>
      <c r="B205" s="83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5"/>
    </row>
    <row r="206" spans="1:13" ht="12.75">
      <c r="A206" s="82"/>
      <c r="B206" s="83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5"/>
    </row>
    <row r="207" spans="1:13" ht="12.75">
      <c r="A207" s="82"/>
      <c r="B207" s="83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5"/>
    </row>
    <row r="208" spans="1:13" ht="12.75">
      <c r="A208" s="82"/>
      <c r="B208" s="83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5"/>
    </row>
    <row r="209" spans="1:13" ht="12.75">
      <c r="A209" s="82"/>
      <c r="B209" s="83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5"/>
    </row>
    <row r="210" spans="1:13" ht="12.75">
      <c r="A210" s="82"/>
      <c r="B210" s="83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5"/>
    </row>
    <row r="211" spans="1:13" ht="12.75">
      <c r="A211" s="82"/>
      <c r="B211" s="83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5"/>
    </row>
    <row r="212" spans="1:13" ht="12.75">
      <c r="A212" s="82"/>
      <c r="B212" s="83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5"/>
    </row>
    <row r="213" spans="1:13" ht="12.75">
      <c r="A213" s="82"/>
      <c r="B213" s="83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5"/>
    </row>
    <row r="214" spans="1:13" ht="12.75">
      <c r="A214" s="82"/>
      <c r="B214" s="83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5"/>
    </row>
    <row r="215" spans="1:13" ht="12.75">
      <c r="A215" s="82"/>
      <c r="B215" s="83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5"/>
    </row>
    <row r="216" spans="1:13" ht="12.75">
      <c r="A216" s="82"/>
      <c r="B216" s="83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5"/>
    </row>
    <row r="217" spans="1:13" ht="12.75">
      <c r="A217" s="82"/>
      <c r="B217" s="83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5"/>
    </row>
    <row r="218" spans="1:13" ht="12.75">
      <c r="A218" s="82"/>
      <c r="B218" s="83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5"/>
    </row>
    <row r="219" spans="1:13" ht="12.75">
      <c r="A219" s="82"/>
      <c r="B219" s="83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5"/>
    </row>
    <row r="220" spans="1:13" ht="12.75">
      <c r="A220" s="82"/>
      <c r="B220" s="83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5"/>
    </row>
    <row r="221" spans="1:13" ht="12.75">
      <c r="A221" s="82"/>
      <c r="B221" s="83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5"/>
    </row>
    <row r="222" spans="1:13" ht="12.75">
      <c r="A222" s="82"/>
      <c r="B222" s="83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5"/>
    </row>
    <row r="223" spans="1:13" ht="12.75">
      <c r="A223" s="82"/>
      <c r="B223" s="83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5"/>
    </row>
    <row r="224" spans="1:13" ht="12.75">
      <c r="A224" s="82"/>
      <c r="B224" s="83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5"/>
    </row>
    <row r="225" spans="1:13" ht="12.75">
      <c r="A225" s="82"/>
      <c r="B225" s="83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5"/>
    </row>
    <row r="226" spans="1:13" ht="12.75">
      <c r="A226" s="82"/>
      <c r="B226" s="83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5"/>
    </row>
    <row r="227" spans="1:13" ht="12.75">
      <c r="A227" s="82"/>
      <c r="B227" s="83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5"/>
    </row>
    <row r="228" spans="1:13" ht="12.75">
      <c r="A228" s="82"/>
      <c r="B228" s="83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5"/>
    </row>
    <row r="229" spans="1:13" ht="12.75">
      <c r="A229" s="82"/>
      <c r="B229" s="83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5"/>
    </row>
    <row r="230" spans="1:13" ht="12.75">
      <c r="A230" s="82"/>
      <c r="B230" s="83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5"/>
    </row>
    <row r="231" spans="1:13" ht="12.75">
      <c r="A231" s="82"/>
      <c r="B231" s="83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5"/>
    </row>
    <row r="232" spans="1:13" ht="12.75">
      <c r="A232" s="82"/>
      <c r="B232" s="83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5"/>
    </row>
    <row r="233" spans="1:13" ht="12.75">
      <c r="A233" s="82"/>
      <c r="B233" s="83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5"/>
    </row>
    <row r="234" spans="1:13" ht="12.75">
      <c r="A234" s="82"/>
      <c r="B234" s="83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5"/>
    </row>
    <row r="235" spans="1:13" ht="12.75">
      <c r="A235" s="82"/>
      <c r="B235" s="83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5"/>
    </row>
    <row r="236" spans="1:13" ht="12.75">
      <c r="A236" s="82"/>
      <c r="B236" s="83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5"/>
    </row>
    <row r="237" spans="1:13" ht="12.75">
      <c r="A237" s="82"/>
      <c r="B237" s="83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5"/>
    </row>
    <row r="238" spans="1:13" ht="12.75">
      <c r="A238" s="82"/>
      <c r="B238" s="83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5"/>
    </row>
    <row r="239" spans="1:13" ht="12.75">
      <c r="A239" s="82"/>
      <c r="B239" s="83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5"/>
    </row>
    <row r="240" spans="1:13" ht="12.75">
      <c r="A240" s="82"/>
      <c r="B240" s="83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5"/>
    </row>
    <row r="241" spans="1:13" ht="12.75">
      <c r="A241" s="82"/>
      <c r="B241" s="83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5"/>
    </row>
    <row r="242" spans="1:13" ht="12.75">
      <c r="A242" s="82"/>
      <c r="B242" s="83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5"/>
    </row>
    <row r="243" spans="1:13" ht="12.75">
      <c r="A243" s="82"/>
      <c r="B243" s="83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5"/>
    </row>
    <row r="244" spans="1:13" ht="12.75">
      <c r="A244" s="82"/>
      <c r="B244" s="83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5"/>
    </row>
    <row r="245" spans="1:13" ht="12.75">
      <c r="A245" s="82"/>
      <c r="B245" s="83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5"/>
    </row>
    <row r="246" spans="1:13" ht="12.75">
      <c r="A246" s="82"/>
      <c r="B246" s="83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5"/>
    </row>
    <row r="247" spans="1:13" ht="12.75">
      <c r="A247" s="82"/>
      <c r="B247" s="83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5"/>
    </row>
    <row r="248" spans="1:13" ht="12.75">
      <c r="A248" s="82"/>
      <c r="B248" s="83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5"/>
    </row>
    <row r="249" spans="1:13" ht="12.75">
      <c r="A249" s="82"/>
      <c r="B249" s="83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5"/>
    </row>
    <row r="250" spans="1:13" ht="12.75">
      <c r="A250" s="82"/>
      <c r="B250" s="83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5"/>
    </row>
    <row r="251" spans="1:13" ht="12.75">
      <c r="A251" s="82"/>
      <c r="B251" s="83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5"/>
    </row>
    <row r="252" spans="1:13" ht="12.75">
      <c r="A252" s="82"/>
      <c r="B252" s="83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5"/>
    </row>
    <row r="253" spans="1:13" ht="12.75">
      <c r="A253" s="82"/>
      <c r="B253" s="83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5"/>
    </row>
    <row r="254" spans="1:13" ht="12.75">
      <c r="A254" s="82"/>
      <c r="B254" s="83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5"/>
    </row>
    <row r="255" spans="1:13" ht="12.75">
      <c r="A255" s="82"/>
      <c r="B255" s="83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5"/>
    </row>
    <row r="256" spans="1:13" ht="12.75">
      <c r="A256" s="82"/>
      <c r="B256" s="83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5"/>
    </row>
    <row r="257" spans="1:13" ht="12.75">
      <c r="A257" s="82"/>
      <c r="B257" s="83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5"/>
    </row>
    <row r="258" spans="1:13" ht="12.75">
      <c r="A258" s="82"/>
      <c r="B258" s="83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5"/>
    </row>
    <row r="259" spans="1:13" ht="12.75">
      <c r="A259" s="82"/>
      <c r="B259" s="83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5"/>
    </row>
    <row r="260" spans="1:13" ht="12.75">
      <c r="A260" s="82"/>
      <c r="B260" s="83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5"/>
    </row>
    <row r="261" spans="1:13" ht="12.75">
      <c r="A261" s="82"/>
      <c r="B261" s="83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5"/>
    </row>
    <row r="262" spans="1:13" ht="12.75">
      <c r="A262" s="82"/>
      <c r="B262" s="83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5"/>
    </row>
    <row r="263" spans="1:13" ht="12.75">
      <c r="A263" s="82"/>
      <c r="B263" s="83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5"/>
    </row>
    <row r="264" spans="1:13" ht="12.75">
      <c r="A264" s="82"/>
      <c r="B264" s="83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5"/>
    </row>
    <row r="265" spans="1:13" ht="12.75">
      <c r="A265" s="82"/>
      <c r="B265" s="83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5"/>
    </row>
    <row r="266" spans="1:13" ht="12.75">
      <c r="A266" s="82"/>
      <c r="B266" s="83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5"/>
    </row>
    <row r="267" spans="1:13" ht="12.75">
      <c r="A267" s="82"/>
      <c r="B267" s="83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5"/>
    </row>
    <row r="268" spans="1:13" ht="12.75">
      <c r="A268" s="82"/>
      <c r="B268" s="83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5"/>
    </row>
    <row r="269" spans="1:13" ht="12.75">
      <c r="A269" s="82"/>
      <c r="B269" s="83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5"/>
    </row>
    <row r="270" spans="1:13" ht="12.75">
      <c r="A270" s="82"/>
      <c r="B270" s="83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5"/>
    </row>
    <row r="271" spans="1:13" ht="12.75">
      <c r="A271" s="82"/>
      <c r="B271" s="83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5"/>
    </row>
    <row r="272" spans="1:13" ht="12.75">
      <c r="A272" s="82"/>
      <c r="B272" s="83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5"/>
    </row>
    <row r="273" spans="1:13" ht="12.75">
      <c r="A273" s="82"/>
      <c r="B273" s="83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5"/>
    </row>
    <row r="274" spans="1:13" ht="12.75">
      <c r="A274" s="82"/>
      <c r="B274" s="83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5"/>
    </row>
    <row r="275" spans="1:13" ht="12.75">
      <c r="A275" s="82"/>
      <c r="B275" s="83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5"/>
    </row>
    <row r="276" spans="1:13" ht="12.75">
      <c r="A276" s="82"/>
      <c r="B276" s="83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5"/>
    </row>
    <row r="277" spans="1:13" ht="12.75">
      <c r="A277" s="82"/>
      <c r="B277" s="83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5"/>
    </row>
    <row r="278" spans="1:13" ht="12.75">
      <c r="A278" s="82"/>
      <c r="B278" s="83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5"/>
    </row>
    <row r="279" spans="1:13" ht="12.75">
      <c r="A279" s="82"/>
      <c r="B279" s="83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5"/>
    </row>
    <row r="280" spans="1:13" ht="12.75">
      <c r="A280" s="82"/>
      <c r="B280" s="83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5"/>
    </row>
    <row r="281" spans="1:13" ht="12.75">
      <c r="A281" s="82"/>
      <c r="B281" s="83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5"/>
    </row>
    <row r="282" spans="1:13" ht="12.75">
      <c r="A282" s="82"/>
      <c r="B282" s="83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5"/>
    </row>
    <row r="283" spans="1:13" ht="12.75">
      <c r="A283" s="82"/>
      <c r="B283" s="83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5"/>
    </row>
    <row r="284" spans="1:13" ht="12.75">
      <c r="A284" s="82"/>
      <c r="B284" s="83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5"/>
    </row>
    <row r="285" spans="1:13" ht="12.75">
      <c r="A285" s="82"/>
      <c r="B285" s="83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5"/>
    </row>
    <row r="286" spans="1:13" ht="12.75">
      <c r="A286" s="82"/>
      <c r="B286" s="83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5"/>
    </row>
    <row r="287" spans="1:13" ht="12.75">
      <c r="A287" s="82"/>
      <c r="B287" s="83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5"/>
    </row>
    <row r="288" spans="1:13" ht="12.75">
      <c r="A288" s="82"/>
      <c r="B288" s="83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5"/>
    </row>
    <row r="289" spans="1:13" ht="12.75">
      <c r="A289" s="82"/>
      <c r="B289" s="83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5"/>
    </row>
    <row r="290" spans="1:13" ht="12.75">
      <c r="A290" s="82"/>
      <c r="B290" s="83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5"/>
    </row>
    <row r="291" spans="1:13" ht="12.75">
      <c r="A291" s="82"/>
      <c r="B291" s="83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5"/>
    </row>
    <row r="292" spans="1:13" ht="12.75">
      <c r="A292" s="82"/>
      <c r="B292" s="83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5"/>
    </row>
    <row r="293" spans="1:13" ht="12.75">
      <c r="A293" s="82"/>
      <c r="B293" s="83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5"/>
    </row>
    <row r="294" spans="1:13" ht="12.75">
      <c r="A294" s="82"/>
      <c r="B294" s="83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5"/>
    </row>
    <row r="295" spans="1:13" ht="12.75">
      <c r="A295" s="82"/>
      <c r="B295" s="83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5"/>
    </row>
    <row r="296" spans="1:13" ht="12.75">
      <c r="A296" s="82"/>
      <c r="B296" s="83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5"/>
    </row>
    <row r="297" spans="1:13" ht="12.75">
      <c r="A297" s="82"/>
      <c r="B297" s="83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5"/>
    </row>
    <row r="298" spans="1:13" ht="12.75">
      <c r="A298" s="82"/>
      <c r="B298" s="83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5"/>
    </row>
    <row r="299" spans="1:13" ht="12.75">
      <c r="A299" s="82"/>
      <c r="B299" s="83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5"/>
    </row>
    <row r="300" spans="1:13" ht="12.75">
      <c r="A300" s="82"/>
      <c r="B300" s="83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5"/>
    </row>
    <row r="301" spans="1:13" ht="12.75">
      <c r="A301" s="82"/>
      <c r="B301" s="83"/>
      <c r="C301" s="87"/>
      <c r="D301" s="84"/>
      <c r="E301" s="84"/>
      <c r="F301" s="84"/>
      <c r="G301" s="84"/>
      <c r="H301" s="84"/>
      <c r="I301" s="84"/>
      <c r="J301" s="84"/>
      <c r="K301" s="84"/>
      <c r="L301" s="84"/>
      <c r="M301" s="85"/>
    </row>
    <row r="302" spans="1:13" ht="12.75">
      <c r="A302" s="82"/>
      <c r="B302" s="83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5"/>
    </row>
    <row r="303" spans="1:13" ht="12.75">
      <c r="A303" s="82"/>
      <c r="B303" s="83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8"/>
    </row>
    <row r="304" spans="1:13" ht="12.75">
      <c r="A304" s="82"/>
      <c r="B304" s="83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5"/>
    </row>
    <row r="305" spans="1:13" ht="12.75">
      <c r="A305" s="82"/>
      <c r="B305" s="83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5"/>
    </row>
    <row r="306" spans="1:13" ht="12.75">
      <c r="A306" s="82"/>
      <c r="B306" s="83"/>
      <c r="C306" s="87"/>
      <c r="D306" s="84"/>
      <c r="E306" s="84"/>
      <c r="F306" s="84"/>
      <c r="G306" s="84"/>
      <c r="H306" s="84"/>
      <c r="I306" s="84"/>
      <c r="J306" s="84"/>
      <c r="K306" s="84"/>
      <c r="L306" s="84"/>
      <c r="M306" s="85"/>
    </row>
    <row r="307" spans="1:13" ht="12.75">
      <c r="A307" s="82"/>
      <c r="B307" s="83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5"/>
    </row>
    <row r="308" spans="1:13" ht="12.75">
      <c r="A308" s="82"/>
      <c r="B308" s="83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5"/>
    </row>
    <row r="309" spans="1:13" ht="12.75">
      <c r="A309" s="82"/>
      <c r="B309" s="83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5"/>
    </row>
    <row r="310" spans="1:13" ht="12.75">
      <c r="A310" s="82"/>
      <c r="B310" s="83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5"/>
    </row>
    <row r="311" spans="1:13" ht="12.75">
      <c r="A311" s="82"/>
      <c r="B311" s="83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5"/>
    </row>
    <row r="312" spans="1:13" ht="12.75">
      <c r="A312" s="82"/>
      <c r="B312" s="83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5"/>
    </row>
    <row r="313" spans="1:13" ht="12.75">
      <c r="A313" s="82"/>
      <c r="B313" s="83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5"/>
    </row>
    <row r="314" spans="1:13" ht="12.75">
      <c r="A314" s="82"/>
      <c r="B314" s="83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8"/>
    </row>
    <row r="315" spans="1:13" ht="12.75">
      <c r="A315" s="82"/>
      <c r="B315" s="83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8"/>
    </row>
    <row r="316" spans="1:13" ht="12.75">
      <c r="A316" s="82"/>
      <c r="B316" s="83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8"/>
    </row>
    <row r="317" spans="1:13" ht="12.75">
      <c r="A317" s="82"/>
      <c r="B317" s="83"/>
      <c r="C317" s="87"/>
      <c r="D317" s="84"/>
      <c r="E317" s="84"/>
      <c r="F317" s="84"/>
      <c r="G317" s="84"/>
      <c r="H317" s="84"/>
      <c r="I317" s="84"/>
      <c r="J317" s="84"/>
      <c r="K317" s="84"/>
      <c r="L317" s="84"/>
      <c r="M317" s="85"/>
    </row>
    <row r="318" spans="1:13" ht="12.75">
      <c r="A318" s="82"/>
      <c r="B318" s="83"/>
      <c r="C318" s="87"/>
      <c r="D318" s="84"/>
      <c r="E318" s="84"/>
      <c r="F318" s="84"/>
      <c r="G318" s="84"/>
      <c r="H318" s="84"/>
      <c r="I318" s="84"/>
      <c r="J318" s="84"/>
      <c r="K318" s="84"/>
      <c r="L318" s="84"/>
      <c r="M318" s="85"/>
    </row>
    <row r="319" spans="1:13" ht="12.75">
      <c r="A319" s="82"/>
      <c r="B319" s="83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5"/>
    </row>
    <row r="320" spans="1:13" ht="12.75">
      <c r="A320" s="82"/>
      <c r="B320" s="83"/>
      <c r="C320" s="87"/>
      <c r="D320" s="84"/>
      <c r="E320" s="84"/>
      <c r="F320" s="84"/>
      <c r="G320" s="84"/>
      <c r="H320" s="84"/>
      <c r="I320" s="84"/>
      <c r="J320" s="84"/>
      <c r="K320" s="84"/>
      <c r="L320" s="84"/>
      <c r="M320" s="85"/>
    </row>
    <row r="321" spans="1:13" ht="12.75">
      <c r="A321" s="82"/>
      <c r="B321" s="83"/>
      <c r="C321" s="87"/>
      <c r="D321" s="84"/>
      <c r="E321" s="84"/>
      <c r="F321" s="84"/>
      <c r="G321" s="84"/>
      <c r="H321" s="84"/>
      <c r="I321" s="84"/>
      <c r="J321" s="84"/>
      <c r="K321" s="84"/>
      <c r="L321" s="84"/>
      <c r="M321" s="85"/>
    </row>
    <row r="322" spans="1:13" ht="12.75">
      <c r="A322" s="82"/>
      <c r="B322" s="83"/>
      <c r="C322" s="87"/>
      <c r="D322" s="84"/>
      <c r="E322" s="84"/>
      <c r="F322" s="84"/>
      <c r="G322" s="84"/>
      <c r="H322" s="84"/>
      <c r="I322" s="84"/>
      <c r="J322" s="84"/>
      <c r="K322" s="84"/>
      <c r="L322" s="84"/>
      <c r="M322" s="85"/>
    </row>
    <row r="323" spans="1:13" ht="12.75">
      <c r="A323" s="82"/>
      <c r="B323" s="83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5"/>
    </row>
    <row r="324" spans="1:13" ht="12.75">
      <c r="A324" s="82"/>
      <c r="B324" s="83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5"/>
    </row>
    <row r="325" spans="1:13" ht="12.75">
      <c r="A325" s="82"/>
      <c r="B325" s="83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5"/>
    </row>
    <row r="326" spans="1:13" ht="12.75">
      <c r="A326" s="82"/>
      <c r="B326" s="83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5"/>
    </row>
    <row r="327" spans="1:13" ht="12.75">
      <c r="A327" s="82"/>
      <c r="B327" s="83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5"/>
    </row>
    <row r="328" spans="1:13" ht="12.75">
      <c r="A328" s="82"/>
      <c r="B328" s="83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5"/>
    </row>
    <row r="329" spans="1:13" ht="12.75">
      <c r="A329" s="82"/>
      <c r="B329" s="83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5"/>
    </row>
    <row r="330" spans="1:13" ht="12.75">
      <c r="A330" s="82"/>
      <c r="B330" s="83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5"/>
    </row>
    <row r="331" spans="1:13" ht="12.75">
      <c r="A331" s="82"/>
      <c r="B331" s="83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5"/>
    </row>
    <row r="332" spans="1:13" ht="12.75">
      <c r="A332" s="82"/>
      <c r="B332" s="83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5"/>
    </row>
    <row r="333" spans="1:13" ht="12.75">
      <c r="A333" s="82"/>
      <c r="B333" s="83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5"/>
    </row>
    <row r="334" spans="1:13" ht="12.75">
      <c r="A334" s="82"/>
      <c r="B334" s="83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5"/>
    </row>
    <row r="335" spans="1:13" ht="12.75">
      <c r="A335" s="82"/>
      <c r="B335" s="83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5"/>
    </row>
    <row r="336" spans="1:13" ht="12.75">
      <c r="A336" s="82"/>
      <c r="B336" s="83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5"/>
    </row>
    <row r="337" spans="1:13" ht="12.75">
      <c r="A337" s="82"/>
      <c r="B337" s="83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5"/>
    </row>
    <row r="338" spans="1:13" ht="12.75">
      <c r="A338" s="82"/>
      <c r="B338" s="83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5"/>
    </row>
    <row r="339" spans="1:13" ht="12.75">
      <c r="A339" s="82"/>
      <c r="B339" s="83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5"/>
    </row>
    <row r="340" spans="1:13" ht="12.75">
      <c r="A340" s="82"/>
      <c r="B340" s="83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5"/>
    </row>
    <row r="341" spans="1:13" ht="12.75">
      <c r="A341" s="82"/>
      <c r="B341" s="83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5"/>
    </row>
    <row r="342" spans="1:13" ht="12.75">
      <c r="A342" s="82"/>
      <c r="B342" s="83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5"/>
    </row>
    <row r="343" spans="1:13" ht="12.75">
      <c r="A343" s="82"/>
      <c r="B343" s="83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5"/>
    </row>
    <row r="344" spans="1:13" ht="12.75">
      <c r="A344" s="82"/>
      <c r="B344" s="83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8"/>
    </row>
    <row r="345" spans="1:13" ht="12.75">
      <c r="A345" s="82"/>
      <c r="B345" s="83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8"/>
    </row>
    <row r="346" spans="1:13" ht="12.75">
      <c r="A346" s="82"/>
      <c r="B346" s="83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8"/>
    </row>
    <row r="347" spans="1:13" ht="12.75">
      <c r="A347" s="82"/>
      <c r="B347" s="83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8"/>
    </row>
    <row r="348" spans="1:13" ht="12.75">
      <c r="A348" s="82"/>
      <c r="B348" s="83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8"/>
    </row>
    <row r="349" spans="1:13" ht="12.75">
      <c r="A349" s="82"/>
      <c r="B349" s="83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5"/>
    </row>
    <row r="350" spans="1:13" ht="12.75">
      <c r="A350" s="82"/>
      <c r="B350" s="83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8"/>
    </row>
    <row r="351" spans="1:13" ht="12.75">
      <c r="A351" s="82"/>
      <c r="B351" s="83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8"/>
    </row>
    <row r="352" spans="1:13" ht="12.75">
      <c r="A352" s="82"/>
      <c r="B352" s="83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8"/>
    </row>
    <row r="353" spans="1:13" ht="12.75">
      <c r="A353" s="82"/>
      <c r="B353" s="83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8"/>
    </row>
    <row r="354" spans="1:13" ht="12.75">
      <c r="A354" s="82"/>
      <c r="B354" s="83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8"/>
    </row>
    <row r="355" spans="1:13" ht="12.75">
      <c r="A355" s="82"/>
      <c r="B355" s="83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5"/>
    </row>
    <row r="356" spans="1:13" ht="12.75">
      <c r="A356" s="82"/>
      <c r="B356" s="83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5"/>
    </row>
    <row r="357" spans="1:13" ht="12.75">
      <c r="A357" s="82"/>
      <c r="B357" s="83"/>
      <c r="C357" s="89"/>
      <c r="D357" s="89"/>
      <c r="E357" s="89"/>
      <c r="F357" s="89"/>
      <c r="G357" s="89"/>
      <c r="H357" s="89"/>
      <c r="I357" s="89"/>
      <c r="J357" s="89"/>
      <c r="K357" s="89"/>
      <c r="L357" s="84"/>
      <c r="M357" s="85"/>
    </row>
    <row r="358" spans="1:13" ht="12.75">
      <c r="A358" s="82"/>
      <c r="B358" s="83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5"/>
    </row>
    <row r="359" spans="1:13" ht="12.75">
      <c r="A359" s="82"/>
      <c r="B359" s="83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5"/>
    </row>
    <row r="360" spans="1:13" ht="12.75">
      <c r="A360" s="82"/>
      <c r="B360" s="83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5"/>
    </row>
    <row r="361" spans="1:13" ht="12.75">
      <c r="A361" s="82"/>
      <c r="B361" s="83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5"/>
    </row>
    <row r="362" spans="1:13" ht="12.75">
      <c r="A362" s="82"/>
      <c r="B362" s="83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5"/>
    </row>
    <row r="363" spans="1:13" ht="12.75">
      <c r="A363" s="82"/>
      <c r="B363" s="83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5"/>
    </row>
    <row r="364" spans="1:13" ht="12.75">
      <c r="A364" s="82"/>
      <c r="B364" s="83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5"/>
    </row>
    <row r="365" spans="1:13" ht="12.75">
      <c r="A365" s="82"/>
      <c r="B365" s="83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5"/>
    </row>
    <row r="366" spans="1:13" ht="12.75">
      <c r="A366" s="82"/>
      <c r="B366" s="83"/>
      <c r="C366" s="89"/>
      <c r="D366" s="89"/>
      <c r="E366" s="89"/>
      <c r="F366" s="89"/>
      <c r="G366" s="89"/>
      <c r="H366" s="89"/>
      <c r="I366" s="89"/>
      <c r="J366" s="89"/>
      <c r="K366" s="89"/>
      <c r="L366" s="84"/>
      <c r="M366" s="85"/>
    </row>
    <row r="367" spans="1:13" ht="12.75">
      <c r="A367" s="82"/>
      <c r="B367" s="83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5"/>
    </row>
    <row r="368" spans="1:13" ht="12.75">
      <c r="A368" s="82"/>
      <c r="B368" s="83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5"/>
    </row>
    <row r="369" spans="1:13" ht="12.75">
      <c r="A369" s="82"/>
      <c r="B369" s="83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5"/>
    </row>
    <row r="370" spans="1:13" ht="12.75">
      <c r="A370" s="82"/>
      <c r="B370" s="83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5"/>
    </row>
    <row r="371" spans="1:13" ht="12.75">
      <c r="A371" s="82"/>
      <c r="B371" s="83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5"/>
    </row>
    <row r="372" spans="1:13" ht="12.75">
      <c r="A372" s="82"/>
      <c r="B372" s="83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5"/>
    </row>
    <row r="373" spans="1:13" ht="12.75">
      <c r="A373" s="82"/>
      <c r="B373" s="83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5"/>
    </row>
    <row r="374" spans="1:13" ht="12.75">
      <c r="A374" s="82"/>
      <c r="B374" s="83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5"/>
    </row>
    <row r="375" spans="1:13" ht="12.75">
      <c r="A375" s="82"/>
      <c r="B375" s="83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5"/>
    </row>
    <row r="376" spans="1:13" ht="12.75">
      <c r="A376" s="82"/>
      <c r="B376" s="83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5"/>
    </row>
    <row r="377" spans="1:13" ht="12.75">
      <c r="A377" s="82"/>
      <c r="B377" s="83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5"/>
    </row>
    <row r="378" spans="1:13" ht="12.75">
      <c r="A378" s="82"/>
      <c r="B378" s="83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5"/>
    </row>
    <row r="379" spans="1:13" ht="12.75">
      <c r="A379" s="82"/>
      <c r="B379" s="83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5"/>
    </row>
    <row r="380" spans="1:13" ht="12.75">
      <c r="A380" s="82"/>
      <c r="B380" s="83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5"/>
    </row>
    <row r="381" spans="1:13" ht="12.75">
      <c r="A381" s="82"/>
      <c r="B381" s="83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5"/>
    </row>
    <row r="382" spans="1:13" ht="12.75">
      <c r="A382" s="82"/>
      <c r="B382" s="83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5"/>
    </row>
    <row r="383" spans="1:13" ht="12.75">
      <c r="A383" s="82"/>
      <c r="B383" s="83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5"/>
    </row>
    <row r="384" spans="1:13" ht="12.75">
      <c r="A384" s="82"/>
      <c r="B384" s="83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5"/>
    </row>
    <row r="385" spans="1:13" ht="12.75">
      <c r="A385" s="82"/>
      <c r="B385" s="83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5"/>
    </row>
    <row r="386" spans="1:13" ht="12.75">
      <c r="A386" s="82"/>
      <c r="B386" s="83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5"/>
    </row>
    <row r="387" spans="1:13" ht="12.75">
      <c r="A387" s="82"/>
      <c r="B387" s="83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5"/>
    </row>
    <row r="388" spans="1:13" ht="12.75">
      <c r="A388" s="82"/>
      <c r="B388" s="83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5"/>
    </row>
    <row r="389" spans="1:13" ht="12.75">
      <c r="A389" s="82"/>
      <c r="B389" s="83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5"/>
    </row>
    <row r="390" spans="1:13" ht="12.75">
      <c r="A390" s="82"/>
      <c r="B390" s="83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8"/>
    </row>
    <row r="391" spans="1:13" ht="12.75">
      <c r="A391" s="82"/>
      <c r="B391" s="83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5"/>
    </row>
    <row r="392" spans="1:13" ht="12.75">
      <c r="A392" s="82"/>
      <c r="B392" s="83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5"/>
    </row>
    <row r="393" spans="1:13" ht="12.75">
      <c r="A393" s="82"/>
      <c r="B393" s="83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5"/>
    </row>
    <row r="394" spans="1:13" ht="12.75">
      <c r="A394" s="82"/>
      <c r="B394" s="83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5"/>
    </row>
    <row r="395" spans="1:13" ht="12.75">
      <c r="A395" s="82"/>
      <c r="B395" s="83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5"/>
    </row>
    <row r="396" spans="1:13" ht="12.75">
      <c r="A396" s="82"/>
      <c r="B396" s="83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5"/>
    </row>
    <row r="397" spans="1:13" ht="12.75">
      <c r="A397" s="82"/>
      <c r="B397" s="83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5"/>
    </row>
    <row r="398" spans="1:13" ht="12.75">
      <c r="A398" s="82"/>
      <c r="B398" s="83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5"/>
    </row>
    <row r="399" spans="1:13" ht="12.75">
      <c r="A399" s="82"/>
      <c r="B399" s="83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5"/>
    </row>
    <row r="400" spans="1:13" ht="12.75">
      <c r="A400" s="82"/>
      <c r="B400" s="83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5"/>
    </row>
    <row r="401" spans="1:13" ht="12.75">
      <c r="A401" s="82"/>
      <c r="B401" s="83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5"/>
    </row>
    <row r="402" spans="1:13" ht="12.75">
      <c r="A402" s="82"/>
      <c r="B402" s="83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5"/>
    </row>
    <row r="403" spans="1:13" ht="12.75">
      <c r="A403" s="82"/>
      <c r="B403" s="83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5"/>
    </row>
    <row r="404" spans="1:13" ht="12.75">
      <c r="A404" s="82"/>
      <c r="B404" s="83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5"/>
    </row>
    <row r="405" spans="1:13" ht="12.75">
      <c r="A405" s="82"/>
      <c r="B405" s="83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5"/>
    </row>
    <row r="406" spans="1:13" ht="12.75">
      <c r="A406" s="82"/>
      <c r="B406" s="83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5"/>
    </row>
    <row r="407" spans="1:13" ht="12.75">
      <c r="A407" s="82"/>
      <c r="B407" s="83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5"/>
    </row>
    <row r="408" spans="1:13" ht="12.75">
      <c r="A408" s="82"/>
      <c r="B408" s="83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5"/>
    </row>
    <row r="409" spans="1:13" ht="12.75">
      <c r="A409" s="82"/>
      <c r="B409" s="83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5"/>
    </row>
    <row r="410" spans="1:13" ht="12.75">
      <c r="A410" s="82"/>
      <c r="B410" s="83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5"/>
    </row>
    <row r="411" spans="1:13" ht="12.75">
      <c r="A411" s="82"/>
      <c r="B411" s="83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5"/>
    </row>
    <row r="412" spans="1:13" ht="12.75">
      <c r="A412" s="82"/>
      <c r="B412" s="83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5"/>
    </row>
    <row r="413" spans="1:13" ht="12.75">
      <c r="A413" s="82"/>
      <c r="B413" s="83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5"/>
    </row>
    <row r="414" spans="1:13" ht="12.75">
      <c r="A414" s="82"/>
      <c r="B414" s="83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5"/>
    </row>
    <row r="415" spans="1:13" ht="12.75">
      <c r="A415" s="82"/>
      <c r="B415" s="83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5"/>
    </row>
    <row r="416" spans="1:13" ht="12.75">
      <c r="A416" s="82"/>
      <c r="B416" s="83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5"/>
    </row>
    <row r="417" spans="1:13" ht="12.75">
      <c r="A417" s="82"/>
      <c r="B417" s="83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5"/>
    </row>
    <row r="418" spans="1:13" ht="12.75">
      <c r="A418" s="82"/>
      <c r="B418" s="83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5"/>
    </row>
    <row r="419" spans="1:13" ht="12.75">
      <c r="A419" s="82"/>
      <c r="B419" s="83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5"/>
    </row>
    <row r="420" spans="1:13" ht="12.75">
      <c r="A420" s="82"/>
      <c r="B420" s="83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5"/>
    </row>
    <row r="421" spans="1:13" ht="12.75">
      <c r="A421" s="82"/>
      <c r="B421" s="83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5"/>
    </row>
    <row r="422" spans="1:13" ht="12.75">
      <c r="A422" s="82"/>
      <c r="B422" s="83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5"/>
    </row>
    <row r="423" spans="1:13" ht="12.75">
      <c r="A423" s="82"/>
      <c r="B423" s="83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5"/>
    </row>
    <row r="424" spans="1:13" ht="12.75">
      <c r="A424" s="82"/>
      <c r="B424" s="83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5"/>
    </row>
    <row r="425" spans="1:13" ht="12.75">
      <c r="A425" s="82"/>
      <c r="B425" s="83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5"/>
    </row>
    <row r="426" spans="1:13" ht="12.75">
      <c r="A426" s="82"/>
      <c r="B426" s="83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5"/>
    </row>
    <row r="427" spans="1:13" ht="12.75">
      <c r="A427" s="82"/>
      <c r="B427" s="83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5"/>
    </row>
    <row r="428" spans="1:13" ht="12.75">
      <c r="A428" s="82"/>
      <c r="B428" s="83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5"/>
    </row>
    <row r="429" spans="1:13" ht="12.75">
      <c r="A429" s="82"/>
      <c r="B429" s="83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5"/>
    </row>
    <row r="430" spans="1:13" ht="12.75">
      <c r="A430" s="82"/>
      <c r="B430" s="83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5"/>
    </row>
    <row r="431" spans="1:13" ht="12.75">
      <c r="A431" s="82"/>
      <c r="B431" s="83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5"/>
    </row>
    <row r="432" spans="1:13" ht="12.75">
      <c r="A432" s="82"/>
      <c r="B432" s="83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5"/>
    </row>
    <row r="433" spans="1:13" ht="12.75">
      <c r="A433" s="82"/>
      <c r="B433" s="83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5"/>
    </row>
    <row r="434" spans="1:13" ht="12.75">
      <c r="A434" s="82"/>
      <c r="B434" s="83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5"/>
    </row>
    <row r="435" spans="1:13" ht="12.75">
      <c r="A435" s="82"/>
      <c r="B435" s="83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5"/>
    </row>
    <row r="436" spans="1:13" ht="12.75">
      <c r="A436" s="82"/>
      <c r="B436" s="83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5"/>
    </row>
    <row r="437" spans="1:13" ht="12.75">
      <c r="A437" s="82"/>
      <c r="B437" s="83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5"/>
    </row>
    <row r="438" spans="1:13" ht="12.75">
      <c r="A438" s="82"/>
      <c r="B438" s="83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5"/>
    </row>
    <row r="439" spans="1:13" ht="12.75">
      <c r="A439" s="82"/>
      <c r="B439" s="83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5"/>
    </row>
    <row r="440" spans="1:13" ht="12.75">
      <c r="A440" s="82"/>
      <c r="B440" s="83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5"/>
    </row>
    <row r="441" spans="1:13" ht="12.75">
      <c r="A441" s="82"/>
      <c r="B441" s="83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5"/>
    </row>
    <row r="442" spans="1:13" ht="12.75">
      <c r="A442" s="82"/>
      <c r="B442" s="83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5"/>
    </row>
    <row r="443" spans="1:13" ht="12.75">
      <c r="A443" s="82"/>
      <c r="B443" s="83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5"/>
    </row>
    <row r="444" spans="1:13" ht="12.75">
      <c r="A444" s="82"/>
      <c r="B444" s="83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5"/>
    </row>
    <row r="445" spans="1:13" ht="12.75">
      <c r="A445" s="82"/>
      <c r="B445" s="83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5"/>
    </row>
    <row r="446" spans="1:13" ht="12.75">
      <c r="A446" s="82"/>
      <c r="B446" s="83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5"/>
    </row>
    <row r="447" spans="1:13" ht="12.75">
      <c r="A447" s="82"/>
      <c r="B447" s="83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5"/>
    </row>
    <row r="448" spans="1:13" ht="12.75">
      <c r="A448" s="82"/>
      <c r="B448" s="83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5"/>
    </row>
    <row r="449" spans="1:13" ht="12.75">
      <c r="A449" s="82"/>
      <c r="B449" s="83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5"/>
    </row>
    <row r="450" spans="1:13" ht="12.75">
      <c r="A450" s="82"/>
      <c r="B450" s="83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5"/>
    </row>
    <row r="451" spans="1:13" ht="12.75">
      <c r="A451" s="82"/>
      <c r="B451" s="83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5"/>
    </row>
    <row r="452" spans="1:13" ht="12.75">
      <c r="A452" s="82"/>
      <c r="B452" s="83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5"/>
    </row>
    <row r="453" spans="1:13" ht="12.75">
      <c r="A453" s="82"/>
      <c r="B453" s="83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5"/>
    </row>
    <row r="454" spans="1:13" ht="12.75">
      <c r="A454" s="82"/>
      <c r="B454" s="83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5"/>
    </row>
    <row r="455" spans="1:13" ht="12.75">
      <c r="A455" s="82"/>
      <c r="B455" s="83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5"/>
    </row>
    <row r="456" spans="1:13" ht="12.75">
      <c r="A456" s="82"/>
      <c r="B456" s="83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5"/>
    </row>
    <row r="457" spans="1:13" ht="12.75">
      <c r="A457" s="82"/>
      <c r="B457" s="83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5"/>
    </row>
    <row r="458" spans="1:13" ht="12.75">
      <c r="A458" s="82"/>
      <c r="B458" s="83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5"/>
    </row>
    <row r="459" spans="1:13" ht="12.75">
      <c r="A459" s="82"/>
      <c r="B459" s="83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5"/>
    </row>
    <row r="460" spans="1:13" ht="12.75">
      <c r="A460" s="82"/>
      <c r="B460" s="83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5"/>
    </row>
    <row r="461" spans="1:13" ht="12.75">
      <c r="A461" s="82"/>
      <c r="B461" s="83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5"/>
    </row>
    <row r="462" spans="1:13" ht="12.75">
      <c r="A462" s="82"/>
      <c r="B462" s="83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5"/>
    </row>
    <row r="463" spans="1:13" ht="12.75">
      <c r="A463" s="82"/>
      <c r="B463" s="83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5"/>
    </row>
    <row r="464" spans="1:13" ht="12.75">
      <c r="A464" s="82"/>
      <c r="B464" s="83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5"/>
    </row>
    <row r="465" spans="1:13" ht="12.75">
      <c r="A465" s="82"/>
      <c r="B465" s="83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5"/>
    </row>
    <row r="466" spans="1:13" ht="12.75">
      <c r="A466" s="82"/>
      <c r="B466" s="83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5"/>
    </row>
    <row r="467" spans="1:13" ht="12.75">
      <c r="A467" s="82"/>
      <c r="B467" s="83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5"/>
    </row>
    <row r="468" spans="1:13" ht="12.75">
      <c r="A468" s="82"/>
      <c r="B468" s="83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5"/>
    </row>
    <row r="469" spans="1:13" ht="12.75">
      <c r="A469" s="82"/>
      <c r="B469" s="83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5"/>
    </row>
    <row r="470" spans="1:13" ht="12.75">
      <c r="A470" s="82"/>
      <c r="B470" s="83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5"/>
    </row>
    <row r="471" spans="1:13" ht="12.75">
      <c r="A471" s="82"/>
      <c r="B471" s="83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5"/>
    </row>
    <row r="472" spans="1:13" ht="12.75">
      <c r="A472" s="82"/>
      <c r="B472" s="83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5"/>
    </row>
    <row r="473" spans="1:13" ht="12.75">
      <c r="A473" s="82"/>
      <c r="B473" s="83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5"/>
    </row>
    <row r="474" spans="1:13" ht="12.75">
      <c r="A474" s="82"/>
      <c r="B474" s="83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5"/>
    </row>
    <row r="475" spans="1:13" ht="12.75">
      <c r="A475" s="82"/>
      <c r="B475" s="83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5"/>
    </row>
    <row r="476" spans="1:13" ht="12.75">
      <c r="A476" s="82"/>
      <c r="B476" s="83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5"/>
    </row>
    <row r="477" spans="1:13" ht="12.75">
      <c r="A477" s="82"/>
      <c r="B477" s="83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5"/>
    </row>
    <row r="478" spans="1:13" ht="12.75">
      <c r="A478" s="82"/>
      <c r="B478" s="83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5"/>
    </row>
    <row r="479" spans="1:13" ht="12.75">
      <c r="A479" s="82"/>
      <c r="B479" s="83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5"/>
    </row>
    <row r="480" spans="1:13" ht="12.75">
      <c r="A480" s="82"/>
      <c r="B480" s="83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5"/>
    </row>
    <row r="481" spans="1:13" ht="12.75">
      <c r="A481" s="82"/>
      <c r="B481" s="83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5"/>
    </row>
    <row r="482" spans="1:13" ht="12.75">
      <c r="A482" s="82"/>
      <c r="B482" s="83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5"/>
    </row>
    <row r="483" spans="1:13" ht="12.75">
      <c r="A483" s="82"/>
      <c r="B483" s="83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5"/>
    </row>
    <row r="484" spans="1:13" ht="12.75">
      <c r="A484" s="82"/>
      <c r="B484" s="83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5"/>
    </row>
    <row r="485" spans="1:13" ht="12.75">
      <c r="A485" s="82"/>
      <c r="B485" s="83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5"/>
    </row>
    <row r="486" spans="1:13" ht="12.75">
      <c r="A486" s="82"/>
      <c r="B486" s="83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5"/>
    </row>
    <row r="487" spans="1:13" ht="12.75">
      <c r="A487" s="82"/>
      <c r="B487" s="83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5"/>
    </row>
    <row r="488" spans="1:13" ht="12.75">
      <c r="A488" s="82"/>
      <c r="B488" s="83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5"/>
    </row>
    <row r="489" spans="1:13" ht="12.75">
      <c r="A489" s="82"/>
      <c r="B489" s="83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5"/>
    </row>
    <row r="490" spans="1:13" ht="12.75">
      <c r="A490" s="82"/>
      <c r="B490" s="83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5"/>
    </row>
    <row r="491" spans="1:13" ht="12.75">
      <c r="A491" s="82"/>
      <c r="B491" s="83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5"/>
    </row>
    <row r="492" spans="1:13" ht="12.75">
      <c r="A492" s="82"/>
      <c r="B492" s="83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5"/>
    </row>
    <row r="493" spans="1:13" ht="12.75">
      <c r="A493" s="82"/>
      <c r="B493" s="83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5"/>
    </row>
    <row r="494" spans="1:13" ht="12.75">
      <c r="A494" s="82"/>
      <c r="B494" s="83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5"/>
    </row>
    <row r="495" spans="1:13" ht="12.75">
      <c r="A495" s="82"/>
      <c r="B495" s="83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5"/>
    </row>
    <row r="496" spans="1:13" ht="12.75">
      <c r="A496" s="82"/>
      <c r="B496" s="83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5"/>
    </row>
    <row r="497" spans="1:13" ht="12.75">
      <c r="A497" s="82"/>
      <c r="B497" s="83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5"/>
    </row>
    <row r="498" spans="1:13" ht="12.75">
      <c r="A498" s="82"/>
      <c r="B498" s="83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5"/>
    </row>
    <row r="499" spans="1:13" ht="12.75">
      <c r="A499" s="82"/>
      <c r="B499" s="83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5"/>
    </row>
    <row r="500" spans="1:13" ht="12.75">
      <c r="A500" s="82"/>
      <c r="B500" s="83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5"/>
    </row>
    <row r="501" spans="1:13" ht="12.75">
      <c r="A501" s="82"/>
      <c r="B501" s="83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5"/>
    </row>
    <row r="502" spans="1:13" ht="12.75">
      <c r="A502" s="82"/>
      <c r="B502" s="83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5"/>
    </row>
    <row r="503" spans="1:13" ht="12.75">
      <c r="A503" s="82"/>
      <c r="B503" s="83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5"/>
    </row>
    <row r="504" spans="1:13" ht="12.75">
      <c r="A504" s="82"/>
      <c r="B504" s="83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5"/>
    </row>
    <row r="505" spans="1:13" ht="12.75">
      <c r="A505" s="82"/>
      <c r="B505" s="83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5"/>
    </row>
    <row r="506" spans="1:13" ht="12.75">
      <c r="A506" s="82"/>
      <c r="B506" s="83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5"/>
    </row>
    <row r="507" spans="1:13" ht="12.75">
      <c r="A507" s="82"/>
      <c r="B507" s="83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5"/>
    </row>
    <row r="508" spans="1:13" ht="12.75">
      <c r="A508" s="82"/>
      <c r="B508" s="83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5"/>
    </row>
    <row r="509" spans="1:13" ht="12.75">
      <c r="A509" s="82"/>
      <c r="B509" s="83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5"/>
    </row>
    <row r="510" spans="1:13" ht="12.75">
      <c r="A510" s="82"/>
      <c r="B510" s="83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5"/>
    </row>
    <row r="511" spans="1:13" ht="12.75">
      <c r="A511" s="82"/>
      <c r="B511" s="83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5"/>
    </row>
    <row r="512" spans="1:13" ht="12.75">
      <c r="A512" s="82"/>
      <c r="B512" s="83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5"/>
    </row>
    <row r="513" spans="1:13" ht="12.75">
      <c r="A513" s="82"/>
      <c r="B513" s="83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5"/>
    </row>
    <row r="514" spans="1:13" ht="12.75">
      <c r="A514" s="82"/>
      <c r="B514" s="83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5"/>
    </row>
    <row r="515" spans="1:13" ht="12.75">
      <c r="A515" s="82"/>
      <c r="B515" s="83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5"/>
    </row>
    <row r="516" spans="1:13" ht="12.75">
      <c r="A516" s="82"/>
      <c r="B516" s="83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5"/>
    </row>
    <row r="517" spans="1:13" ht="12.75">
      <c r="A517" s="82"/>
      <c r="B517" s="83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5"/>
    </row>
    <row r="518" spans="1:13" ht="12.75">
      <c r="A518" s="82"/>
      <c r="B518" s="83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5"/>
    </row>
    <row r="519" spans="1:13" ht="12.75">
      <c r="A519" s="82"/>
      <c r="B519" s="83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5"/>
    </row>
    <row r="520" spans="1:13" ht="12.75">
      <c r="A520" s="82"/>
      <c r="B520" s="83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5"/>
    </row>
    <row r="521" spans="1:13" ht="12.75">
      <c r="A521" s="82"/>
      <c r="B521" s="83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5"/>
    </row>
    <row r="522" spans="1:13" ht="12.75">
      <c r="A522" s="82"/>
      <c r="B522" s="83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5"/>
    </row>
    <row r="523" spans="1:13" ht="12.75">
      <c r="A523" s="82"/>
      <c r="B523" s="83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5"/>
    </row>
    <row r="524" spans="1:13" ht="12.75">
      <c r="A524" s="82"/>
      <c r="B524" s="83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5"/>
    </row>
    <row r="525" spans="1:13" ht="12.75">
      <c r="A525" s="82"/>
      <c r="B525" s="83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5"/>
    </row>
    <row r="526" spans="1:13" ht="12.75">
      <c r="A526" s="82"/>
      <c r="B526" s="83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5"/>
    </row>
    <row r="527" spans="1:13" ht="12.75">
      <c r="A527" s="82"/>
      <c r="B527" s="83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5"/>
    </row>
    <row r="528" spans="1:13" ht="12.75">
      <c r="A528" s="82"/>
      <c r="B528" s="83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5"/>
    </row>
    <row r="529" spans="1:13" ht="12.75">
      <c r="A529" s="82"/>
      <c r="B529" s="83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5"/>
    </row>
    <row r="530" spans="1:13" ht="12.75">
      <c r="A530" s="82"/>
      <c r="B530" s="83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5"/>
    </row>
    <row r="531" spans="1:13" ht="12.75">
      <c r="A531" s="82"/>
      <c r="B531" s="83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5"/>
    </row>
    <row r="532" spans="1:13" ht="12.75">
      <c r="A532" s="82"/>
      <c r="B532" s="83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5"/>
    </row>
    <row r="533" spans="1:13" ht="12.75">
      <c r="A533" s="82"/>
      <c r="B533" s="83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5"/>
    </row>
    <row r="534" spans="1:13" ht="12.75">
      <c r="A534" s="82"/>
      <c r="B534" s="83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5"/>
    </row>
    <row r="535" spans="1:13" ht="12.75">
      <c r="A535" s="82"/>
      <c r="B535" s="83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5"/>
    </row>
    <row r="536" spans="1:13" ht="12.75">
      <c r="A536" s="82"/>
      <c r="B536" s="83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5"/>
    </row>
    <row r="537" spans="1:13" ht="12.75">
      <c r="A537" s="82"/>
      <c r="B537" s="83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5"/>
    </row>
    <row r="538" spans="1:13" ht="12.75">
      <c r="A538" s="82"/>
      <c r="B538" s="83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5"/>
    </row>
    <row r="539" spans="1:13" ht="12.75">
      <c r="A539" s="82"/>
      <c r="B539" s="83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5"/>
    </row>
    <row r="540" spans="1:13" ht="12.75">
      <c r="A540" s="82"/>
      <c r="B540" s="83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5"/>
    </row>
    <row r="541" spans="1:13" ht="12.75">
      <c r="A541" s="82"/>
      <c r="B541" s="83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5"/>
    </row>
    <row r="542" spans="1:13" ht="12.75">
      <c r="A542" s="82"/>
      <c r="B542" s="83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5"/>
    </row>
    <row r="543" spans="1:13" ht="12.75">
      <c r="A543" s="82"/>
      <c r="B543" s="83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5"/>
    </row>
    <row r="544" spans="1:13" ht="12.75">
      <c r="A544" s="82"/>
      <c r="B544" s="83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5"/>
    </row>
    <row r="545" spans="1:13" ht="12.75">
      <c r="A545" s="82"/>
      <c r="B545" s="83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5"/>
    </row>
    <row r="546" spans="1:13" ht="12.75">
      <c r="A546" s="82"/>
      <c r="B546" s="83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5"/>
    </row>
    <row r="547" spans="1:13" ht="12.75">
      <c r="A547" s="82"/>
      <c r="B547" s="83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5"/>
    </row>
    <row r="548" spans="1:13" ht="12.75">
      <c r="A548" s="82"/>
      <c r="B548" s="83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5"/>
    </row>
    <row r="549" spans="1:13" ht="12.75">
      <c r="A549" s="82"/>
      <c r="B549" s="83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5"/>
    </row>
    <row r="550" spans="1:13" ht="12.75">
      <c r="A550" s="82"/>
      <c r="B550" s="83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5"/>
    </row>
    <row r="551" spans="1:13" ht="12.75">
      <c r="A551" s="82"/>
      <c r="B551" s="83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5"/>
    </row>
    <row r="552" spans="1:13" ht="12.75">
      <c r="A552" s="82"/>
      <c r="B552" s="83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5"/>
    </row>
    <row r="553" spans="1:13" ht="12.75">
      <c r="A553" s="82"/>
      <c r="B553" s="83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5"/>
    </row>
    <row r="554" spans="1:13" ht="12.75">
      <c r="A554" s="82"/>
      <c r="B554" s="83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5"/>
    </row>
    <row r="555" spans="1:13" ht="12.75">
      <c r="A555" s="82"/>
      <c r="B555" s="83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5"/>
    </row>
    <row r="556" spans="1:13" ht="12.75">
      <c r="A556" s="82"/>
      <c r="B556" s="83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5"/>
    </row>
    <row r="557" spans="1:13" ht="12.75">
      <c r="A557" s="82"/>
      <c r="B557" s="83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5"/>
    </row>
    <row r="558" spans="1:13" ht="12.75">
      <c r="A558" s="82"/>
      <c r="B558" s="83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5"/>
    </row>
    <row r="559" spans="1:13" ht="12.75">
      <c r="A559" s="82"/>
      <c r="B559" s="83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5"/>
    </row>
    <row r="560" spans="1:13" ht="12.75">
      <c r="A560" s="82"/>
      <c r="B560" s="83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5"/>
    </row>
    <row r="561" spans="1:13" ht="12.75">
      <c r="A561" s="82"/>
      <c r="B561" s="83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5"/>
    </row>
    <row r="562" spans="1:13" ht="12.75">
      <c r="A562" s="82"/>
      <c r="B562" s="83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5"/>
    </row>
    <row r="563" spans="1:13" ht="12.75">
      <c r="A563" s="82"/>
      <c r="B563" s="83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5"/>
    </row>
    <row r="564" spans="1:13" ht="12.75">
      <c r="A564" s="82"/>
      <c r="B564" s="83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5"/>
    </row>
    <row r="565" spans="1:13" ht="12.75">
      <c r="A565" s="82"/>
      <c r="B565" s="83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5"/>
    </row>
    <row r="566" spans="1:13" ht="12.75">
      <c r="A566" s="82"/>
      <c r="B566" s="83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5"/>
    </row>
    <row r="567" spans="1:13" ht="12.75">
      <c r="A567" s="82"/>
      <c r="B567" s="83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5"/>
    </row>
    <row r="568" spans="1:13" ht="12.75">
      <c r="A568" s="82"/>
      <c r="B568" s="83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5"/>
    </row>
    <row r="569" spans="1:13" ht="12.75">
      <c r="A569" s="82"/>
      <c r="B569" s="83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5"/>
    </row>
    <row r="570" spans="1:13" ht="12.75">
      <c r="A570" s="82"/>
      <c r="B570" s="83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5"/>
    </row>
    <row r="571" spans="1:13" ht="12.75">
      <c r="A571" s="82"/>
      <c r="B571" s="83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5"/>
    </row>
    <row r="572" spans="1:13" ht="12.75">
      <c r="A572" s="82"/>
      <c r="B572" s="83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5"/>
    </row>
    <row r="573" spans="1:13" ht="12.75">
      <c r="A573" s="82"/>
      <c r="B573" s="83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5"/>
    </row>
    <row r="574" spans="1:13" ht="12.75">
      <c r="A574" s="82"/>
      <c r="B574" s="83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5"/>
    </row>
    <row r="575" spans="1:13" ht="12.75">
      <c r="A575" s="82"/>
      <c r="B575" s="83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5"/>
    </row>
    <row r="576" spans="1:13" ht="12.75">
      <c r="A576" s="82"/>
      <c r="B576" s="83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5"/>
    </row>
    <row r="577" spans="1:13" ht="12.75">
      <c r="A577" s="82"/>
      <c r="B577" s="83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5"/>
    </row>
    <row r="578" spans="1:13" ht="12.75">
      <c r="A578" s="90"/>
      <c r="B578" s="91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6"/>
    </row>
    <row r="579" spans="1:13" ht="12.75">
      <c r="A579" s="90"/>
      <c r="B579" s="91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6"/>
    </row>
    <row r="580" spans="1:13" ht="12.75">
      <c r="A580" s="90"/>
      <c r="B580" s="91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6"/>
    </row>
    <row r="581" spans="1:13" ht="12.75">
      <c r="A581" s="90"/>
      <c r="B581" s="91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6"/>
    </row>
    <row r="582" spans="1:13" ht="12.75">
      <c r="A582" s="90"/>
      <c r="B582" s="91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6"/>
    </row>
    <row r="583" spans="1:13" ht="12.75">
      <c r="A583" s="90"/>
      <c r="B583" s="91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6"/>
    </row>
    <row r="584" spans="1:13" ht="12.75">
      <c r="A584" s="90"/>
      <c r="B584" s="91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6"/>
    </row>
    <row r="585" spans="1:13" ht="12.75">
      <c r="A585" s="90"/>
      <c r="B585" s="91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6"/>
    </row>
    <row r="586" spans="1:13" ht="12.75">
      <c r="A586" s="90"/>
      <c r="B586" s="91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6"/>
    </row>
    <row r="587" spans="1:13" ht="12.75">
      <c r="A587" s="90"/>
      <c r="B587" s="91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6"/>
    </row>
    <row r="588" spans="1:13" ht="12.75">
      <c r="A588" s="90"/>
      <c r="B588" s="91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6"/>
    </row>
    <row r="589" spans="1:13" ht="12.75">
      <c r="A589" s="90"/>
      <c r="B589" s="91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6"/>
    </row>
    <row r="590" spans="1:13" ht="12.75">
      <c r="A590" s="90"/>
      <c r="B590" s="91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6"/>
    </row>
    <row r="591" spans="1:13" ht="12.75">
      <c r="A591" s="90"/>
      <c r="B591" s="91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6"/>
    </row>
    <row r="592" spans="1:13" ht="12.75">
      <c r="A592" s="90"/>
      <c r="B592" s="91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6"/>
    </row>
    <row r="593" spans="1:13" ht="12.75">
      <c r="A593" s="90"/>
      <c r="B593" s="91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6"/>
    </row>
    <row r="594" spans="1:13" ht="12.75">
      <c r="A594" s="90"/>
      <c r="B594" s="91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6"/>
    </row>
    <row r="595" spans="1:13" ht="12.75">
      <c r="A595" s="90"/>
      <c r="B595" s="91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6"/>
    </row>
    <row r="596" spans="1:13" ht="12.75">
      <c r="A596" s="90"/>
      <c r="B596" s="91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6"/>
    </row>
    <row r="597" spans="1:13" ht="12.75">
      <c r="A597" s="90"/>
      <c r="B597" s="91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6"/>
    </row>
    <row r="598" spans="1:13" ht="12.75">
      <c r="A598" s="90"/>
      <c r="B598" s="91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6"/>
    </row>
    <row r="599" spans="1:13" ht="12.75">
      <c r="A599" s="90"/>
      <c r="B599" s="91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6"/>
    </row>
    <row r="600" spans="1:13" ht="12.75">
      <c r="A600" s="90"/>
      <c r="B600" s="91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6"/>
    </row>
    <row r="601" spans="1:13" ht="12.75">
      <c r="A601" s="90"/>
      <c r="B601" s="91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6"/>
    </row>
    <row r="602" spans="1:13" ht="12.75">
      <c r="A602" s="90"/>
      <c r="B602" s="91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6"/>
    </row>
    <row r="603" spans="1:13" ht="12.75">
      <c r="A603" s="90"/>
      <c r="B603" s="91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6"/>
    </row>
    <row r="604" spans="1:13" ht="12.75">
      <c r="A604" s="90"/>
      <c r="B604" s="91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6"/>
    </row>
    <row r="605" spans="1:13" ht="12.75">
      <c r="A605" s="90"/>
      <c r="B605" s="91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6"/>
    </row>
    <row r="606" spans="1:13" ht="12.75">
      <c r="A606" s="90"/>
      <c r="B606" s="91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6"/>
    </row>
    <row r="607" spans="1:13" ht="12.75">
      <c r="A607" s="90"/>
      <c r="B607" s="91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6"/>
    </row>
    <row r="608" spans="1:13" ht="12.75">
      <c r="A608" s="90"/>
      <c r="B608" s="91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6"/>
    </row>
    <row r="609" spans="1:13" ht="12.75">
      <c r="A609" s="90"/>
      <c r="B609" s="91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6"/>
    </row>
    <row r="610" spans="1:13" ht="12.75">
      <c r="A610" s="90"/>
      <c r="B610" s="91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6"/>
    </row>
    <row r="611" spans="1:13" ht="12.75">
      <c r="A611" s="90"/>
      <c r="B611" s="91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6"/>
    </row>
    <row r="612" spans="1:13" ht="12.75">
      <c r="A612" s="90"/>
      <c r="B612" s="91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6"/>
    </row>
    <row r="613" spans="1:13" ht="12.75">
      <c r="A613" s="90"/>
      <c r="B613" s="91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6"/>
    </row>
    <row r="614" spans="1:13" ht="12.75">
      <c r="A614" s="90"/>
      <c r="B614" s="91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6"/>
    </row>
    <row r="615" spans="1:13" ht="12.75">
      <c r="A615" s="90"/>
      <c r="B615" s="91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6"/>
    </row>
    <row r="616" spans="1:13" ht="12.75">
      <c r="A616" s="90"/>
      <c r="B616" s="91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6"/>
    </row>
    <row r="617" spans="1:13" ht="12.75">
      <c r="A617" s="90"/>
      <c r="B617" s="91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6"/>
    </row>
    <row r="618" spans="1:13" ht="12.75">
      <c r="A618" s="90"/>
      <c r="B618" s="91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6"/>
    </row>
    <row r="619" spans="1:13" ht="12.75">
      <c r="A619" s="90"/>
      <c r="B619" s="91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6"/>
    </row>
    <row r="620" spans="1:13" ht="12.75">
      <c r="A620" s="90"/>
      <c r="B620" s="91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6"/>
    </row>
    <row r="621" spans="1:13" ht="12.75">
      <c r="A621" s="90"/>
      <c r="B621" s="91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6"/>
    </row>
    <row r="622" spans="1:13" ht="12.75">
      <c r="A622" s="90"/>
      <c r="B622" s="91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6"/>
    </row>
    <row r="623" spans="1:13" ht="12.75">
      <c r="A623" s="90"/>
      <c r="B623" s="91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6"/>
    </row>
    <row r="624" spans="1:13" ht="12.75">
      <c r="A624" s="90"/>
      <c r="B624" s="91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6"/>
    </row>
    <row r="625" spans="1:13" ht="12.75">
      <c r="A625" s="90"/>
      <c r="B625" s="91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6"/>
    </row>
    <row r="626" spans="1:13" ht="12.75">
      <c r="A626" s="90"/>
      <c r="B626" s="91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6"/>
    </row>
    <row r="627" spans="1:13" ht="12.75">
      <c r="A627" s="90"/>
      <c r="B627" s="91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6"/>
    </row>
    <row r="628" spans="1:13" ht="12.75">
      <c r="A628" s="90"/>
      <c r="B628" s="91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6"/>
    </row>
    <row r="629" spans="1:13" ht="12.75">
      <c r="A629" s="90"/>
      <c r="B629" s="91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6"/>
    </row>
    <row r="630" spans="1:13" ht="12.75">
      <c r="A630" s="90"/>
      <c r="B630" s="91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6"/>
    </row>
    <row r="631" spans="1:13" ht="12.75">
      <c r="A631" s="90"/>
      <c r="B631" s="91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6"/>
    </row>
    <row r="632" spans="1:13" ht="12.75">
      <c r="A632" s="90"/>
      <c r="B632" s="91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6"/>
    </row>
    <row r="633" spans="1:13" ht="12.75">
      <c r="A633" s="90"/>
      <c r="B633" s="91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6"/>
    </row>
    <row r="634" spans="1:13" ht="12.75">
      <c r="A634" s="90"/>
      <c r="B634" s="91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6"/>
    </row>
    <row r="635" spans="1:13" ht="12.75">
      <c r="A635" s="90"/>
      <c r="B635" s="91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6"/>
    </row>
    <row r="636" spans="1:13" ht="12.75">
      <c r="A636" s="90"/>
      <c r="B636" s="91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6"/>
    </row>
    <row r="637" spans="1:13" ht="12.75">
      <c r="A637" s="90"/>
      <c r="B637" s="91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6"/>
    </row>
    <row r="638" spans="1:13" ht="12.75">
      <c r="A638" s="90"/>
      <c r="B638" s="91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6"/>
    </row>
    <row r="639" spans="1:13" ht="12.75">
      <c r="A639" s="90"/>
      <c r="B639" s="91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6"/>
    </row>
    <row r="640" spans="1:13" ht="12.75">
      <c r="A640" s="90"/>
      <c r="B640" s="91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6"/>
    </row>
    <row r="641" spans="1:13" ht="12.75">
      <c r="A641" s="90"/>
      <c r="B641" s="91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6"/>
    </row>
    <row r="642" spans="1:13" ht="12.75">
      <c r="A642" s="90"/>
      <c r="B642" s="91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6"/>
    </row>
    <row r="643" spans="1:13" ht="12.75">
      <c r="A643" s="90"/>
      <c r="B643" s="91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6"/>
    </row>
    <row r="644" spans="1:13" ht="12.75">
      <c r="A644" s="90"/>
      <c r="B644" s="91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6"/>
    </row>
    <row r="645" spans="1:13" ht="12.75">
      <c r="A645" s="90"/>
      <c r="B645" s="91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6"/>
    </row>
    <row r="646" spans="1:13" ht="12.75">
      <c r="A646" s="90"/>
      <c r="B646" s="91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6"/>
    </row>
    <row r="647" spans="1:13" ht="12.75">
      <c r="A647" s="90"/>
      <c r="B647" s="91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6"/>
    </row>
    <row r="648" spans="1:13" ht="12.75">
      <c r="A648" s="90"/>
      <c r="B648" s="91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6"/>
    </row>
    <row r="649" spans="1:13" ht="12.75">
      <c r="A649" s="90"/>
      <c r="B649" s="91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6"/>
    </row>
    <row r="650" spans="1:13" ht="12.75">
      <c r="A650" s="90"/>
      <c r="B650" s="91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6"/>
    </row>
    <row r="651" spans="1:13" ht="12.75">
      <c r="A651" s="90"/>
      <c r="B651" s="91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6"/>
    </row>
    <row r="652" spans="1:13" ht="12.75">
      <c r="A652" s="90"/>
      <c r="B652" s="91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6"/>
    </row>
    <row r="653" spans="1:13" ht="12.75">
      <c r="A653" s="90"/>
      <c r="B653" s="91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6"/>
    </row>
    <row r="654" spans="1:13" ht="12.75">
      <c r="A654" s="90"/>
      <c r="B654" s="91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6"/>
    </row>
    <row r="655" spans="1:13" ht="12.75">
      <c r="A655" s="90"/>
      <c r="B655" s="91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6"/>
    </row>
    <row r="656" spans="1:13" ht="12.75">
      <c r="A656" s="90"/>
      <c r="B656" s="91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6"/>
    </row>
    <row r="657" spans="1:13" ht="12.75">
      <c r="A657" s="90"/>
      <c r="B657" s="91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6"/>
    </row>
    <row r="658" spans="1:13" ht="12.75">
      <c r="A658" s="90"/>
      <c r="B658" s="91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6"/>
    </row>
    <row r="659" spans="1:13" ht="12.75">
      <c r="A659" s="90"/>
      <c r="B659" s="91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6"/>
    </row>
    <row r="660" spans="1:13" ht="12.75">
      <c r="A660" s="90"/>
      <c r="B660" s="91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6"/>
    </row>
    <row r="661" spans="1:13" ht="12.75">
      <c r="A661" s="90"/>
      <c r="B661" s="91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6"/>
    </row>
    <row r="662" spans="1:13" ht="12.75">
      <c r="A662" s="90"/>
      <c r="B662" s="91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6"/>
    </row>
    <row r="663" spans="1:13" ht="12.75">
      <c r="A663" s="90"/>
      <c r="B663" s="91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6"/>
    </row>
    <row r="664" spans="1:13" ht="12.75">
      <c r="A664" s="90"/>
      <c r="B664" s="91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6"/>
    </row>
    <row r="665" spans="1:13" ht="12.75">
      <c r="A665" s="90"/>
      <c r="B665" s="91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6"/>
    </row>
    <row r="666" spans="1:13" ht="12.75">
      <c r="A666" s="90"/>
      <c r="B666" s="91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6"/>
    </row>
    <row r="667" spans="1:13" ht="12.75">
      <c r="A667" s="90"/>
      <c r="B667" s="91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6"/>
    </row>
    <row r="668" spans="1:13" ht="12.75">
      <c r="A668" s="90"/>
      <c r="B668" s="91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6"/>
    </row>
    <row r="669" spans="1:13" ht="12.75">
      <c r="A669" s="90"/>
      <c r="B669" s="91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6"/>
    </row>
    <row r="670" spans="1:13" ht="12.75">
      <c r="A670" s="90"/>
      <c r="B670" s="91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6"/>
    </row>
    <row r="671" spans="1:13" ht="12.75">
      <c r="A671" s="90"/>
      <c r="B671" s="91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6"/>
    </row>
    <row r="672" spans="1:13" ht="12.75">
      <c r="A672" s="90"/>
      <c r="B672" s="91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6"/>
    </row>
    <row r="673" spans="1:13" ht="12.75">
      <c r="A673" s="90"/>
      <c r="B673" s="91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6"/>
    </row>
    <row r="674" spans="1:13" ht="12.75">
      <c r="A674" s="90"/>
      <c r="B674" s="91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6"/>
    </row>
    <row r="675" spans="1:13" ht="12.75">
      <c r="A675" s="90"/>
      <c r="B675" s="91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6"/>
    </row>
    <row r="676" spans="1:13" ht="12.75">
      <c r="A676" s="90"/>
      <c r="B676" s="91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6"/>
    </row>
    <row r="677" spans="1:13" ht="12.75">
      <c r="A677" s="90"/>
      <c r="B677" s="91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6"/>
    </row>
    <row r="678" spans="1:13" ht="12.75">
      <c r="A678" s="90"/>
      <c r="B678" s="91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6"/>
    </row>
    <row r="679" spans="1:13" ht="12.75">
      <c r="A679" s="90"/>
      <c r="B679" s="91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6"/>
    </row>
    <row r="680" spans="1:13" ht="12.75">
      <c r="A680" s="90"/>
      <c r="B680" s="91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6"/>
    </row>
    <row r="681" spans="1:13" ht="12.75">
      <c r="A681" s="90"/>
      <c r="B681" s="91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6"/>
    </row>
    <row r="682" spans="1:13" ht="12.75">
      <c r="A682" s="90"/>
      <c r="B682" s="91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6"/>
    </row>
    <row r="683" spans="1:13" ht="12.75">
      <c r="A683" s="90"/>
      <c r="B683" s="91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6"/>
    </row>
    <row r="684" spans="1:13" ht="12.75">
      <c r="A684" s="90"/>
      <c r="B684" s="91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6"/>
    </row>
    <row r="685" spans="1:13" ht="12.75">
      <c r="A685" s="90"/>
      <c r="B685" s="91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6"/>
    </row>
    <row r="686" spans="3:13" ht="12.75">
      <c r="C686" s="75"/>
      <c r="D686" s="75"/>
      <c r="E686" s="75"/>
      <c r="F686" s="75"/>
      <c r="G686" s="75"/>
      <c r="H686" s="75"/>
      <c r="I686" s="75"/>
      <c r="J686" s="75"/>
      <c r="K686" s="75"/>
      <c r="L686" s="76"/>
      <c r="M686" s="77"/>
    </row>
    <row r="687" spans="3:13" ht="12.75">
      <c r="C687" s="75"/>
      <c r="D687" s="75"/>
      <c r="E687" s="75"/>
      <c r="F687" s="75"/>
      <c r="G687" s="75"/>
      <c r="H687" s="75"/>
      <c r="I687" s="75"/>
      <c r="J687" s="75"/>
      <c r="K687" s="75"/>
      <c r="L687" s="76"/>
      <c r="M687" s="77"/>
    </row>
    <row r="688" spans="3:13" ht="12.75">
      <c r="C688" s="75"/>
      <c r="D688" s="75"/>
      <c r="E688" s="75"/>
      <c r="F688" s="75"/>
      <c r="G688" s="75"/>
      <c r="H688" s="75"/>
      <c r="I688" s="75"/>
      <c r="J688" s="75"/>
      <c r="K688" s="75"/>
      <c r="L688" s="76"/>
      <c r="M688" s="77"/>
    </row>
    <row r="689" spans="3:13" ht="12.75">
      <c r="C689" s="75"/>
      <c r="D689" s="75"/>
      <c r="E689" s="75"/>
      <c r="F689" s="75"/>
      <c r="G689" s="75"/>
      <c r="H689" s="75"/>
      <c r="I689" s="75"/>
      <c r="J689" s="75"/>
      <c r="K689" s="75"/>
      <c r="L689" s="76"/>
      <c r="M689" s="77"/>
    </row>
    <row r="690" spans="3:13" ht="12.75">
      <c r="C690" s="75"/>
      <c r="D690" s="75"/>
      <c r="E690" s="75"/>
      <c r="F690" s="75"/>
      <c r="G690" s="75"/>
      <c r="H690" s="75"/>
      <c r="I690" s="75"/>
      <c r="J690" s="75"/>
      <c r="K690" s="75"/>
      <c r="L690" s="76"/>
      <c r="M690" s="77"/>
    </row>
    <row r="691" spans="3:13" ht="12.75">
      <c r="C691" s="75"/>
      <c r="D691" s="75"/>
      <c r="E691" s="75"/>
      <c r="F691" s="75"/>
      <c r="G691" s="75"/>
      <c r="H691" s="75"/>
      <c r="I691" s="75"/>
      <c r="J691" s="75"/>
      <c r="K691" s="75"/>
      <c r="L691" s="76"/>
      <c r="M691" s="77"/>
    </row>
  </sheetData>
  <sheetProtection sheet="1" objects="1" scenarios="1" selectLockedCells="1"/>
  <mergeCells count="11">
    <mergeCell ref="B9:L9"/>
    <mergeCell ref="A10:B10"/>
    <mergeCell ref="A11:B11"/>
    <mergeCell ref="B5:L5"/>
    <mergeCell ref="B4:L4"/>
    <mergeCell ref="B3:L3"/>
    <mergeCell ref="B1:L1"/>
    <mergeCell ref="B2:L2"/>
    <mergeCell ref="B6:L6"/>
    <mergeCell ref="B7:L7"/>
    <mergeCell ref="B8:L8"/>
  </mergeCells>
  <printOptions/>
  <pageMargins left="0.23" right="0.17" top="0.7480314960629921" bottom="0.7480314960629921" header="0.31496062992125984" footer="0.31496062992125984"/>
  <pageSetup horizontalDpi="600" verticalDpi="600" orientation="landscape" paperSize="9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5"/>
  <sheetViews>
    <sheetView zoomScalePageLayoutView="0" workbookViewId="0" topLeftCell="A2">
      <selection activeCell="AD8" sqref="AD8"/>
    </sheetView>
  </sheetViews>
  <sheetFormatPr defaultColWidth="9.00390625" defaultRowHeight="15.75"/>
  <cols>
    <col min="1" max="1" width="2.25390625" style="22" customWidth="1"/>
    <col min="2" max="8" width="4.00390625" style="22" customWidth="1"/>
    <col min="9" max="9" width="2.25390625" style="22" customWidth="1"/>
    <col min="10" max="16" width="4.00390625" style="22" customWidth="1"/>
    <col min="17" max="17" width="2.25390625" style="22" customWidth="1"/>
    <col min="18" max="24" width="4.00390625" style="22" customWidth="1"/>
    <col min="25" max="25" width="2.25390625" style="22" customWidth="1"/>
    <col min="26" max="26" width="12.00390625" style="22" customWidth="1"/>
    <col min="27" max="27" width="17.75390625" style="22" customWidth="1"/>
    <col min="28" max="28" width="2.00390625" style="22" customWidth="1"/>
    <col min="29" max="16384" width="9.00390625" style="22" customWidth="1"/>
  </cols>
  <sheetData>
    <row r="1" spans="2:27" ht="42" customHeight="1">
      <c r="B1" s="211">
        <v>2019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3"/>
    </row>
    <row r="2" spans="4:25" ht="6.75" customHeight="1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6" s="24" customFormat="1" ht="15" customHeight="1">
      <c r="B3" s="214" t="s">
        <v>34</v>
      </c>
      <c r="C3" s="215"/>
      <c r="D3" s="215"/>
      <c r="E3" s="215"/>
      <c r="F3" s="215"/>
      <c r="G3" s="215"/>
      <c r="H3" s="216"/>
      <c r="I3" s="25"/>
      <c r="J3" s="217" t="s">
        <v>35</v>
      </c>
      <c r="K3" s="218"/>
      <c r="L3" s="218"/>
      <c r="M3" s="218"/>
      <c r="N3" s="218"/>
      <c r="O3" s="218"/>
      <c r="P3" s="219"/>
      <c r="Q3" s="25"/>
      <c r="R3" s="217" t="s">
        <v>36</v>
      </c>
      <c r="S3" s="218"/>
      <c r="T3" s="218"/>
      <c r="U3" s="218"/>
      <c r="V3" s="218"/>
      <c r="W3" s="218"/>
      <c r="X3" s="219"/>
      <c r="Y3" s="26"/>
      <c r="Z3" s="126"/>
    </row>
    <row r="4" spans="2:25" s="24" customFormat="1" ht="15" customHeight="1">
      <c r="B4" s="27" t="s">
        <v>37</v>
      </c>
      <c r="C4" s="28" t="s">
        <v>38</v>
      </c>
      <c r="D4" s="28" t="s">
        <v>39</v>
      </c>
      <c r="E4" s="28" t="s">
        <v>38</v>
      </c>
      <c r="F4" s="28" t="s">
        <v>40</v>
      </c>
      <c r="G4" s="28" t="s">
        <v>41</v>
      </c>
      <c r="H4" s="29" t="s">
        <v>41</v>
      </c>
      <c r="I4" s="25"/>
      <c r="J4" s="27" t="s">
        <v>37</v>
      </c>
      <c r="K4" s="28" t="s">
        <v>38</v>
      </c>
      <c r="L4" s="28" t="s">
        <v>39</v>
      </c>
      <c r="M4" s="28" t="s">
        <v>38</v>
      </c>
      <c r="N4" s="28" t="s">
        <v>40</v>
      </c>
      <c r="O4" s="28" t="s">
        <v>41</v>
      </c>
      <c r="P4" s="29" t="s">
        <v>41</v>
      </c>
      <c r="Q4" s="25"/>
      <c r="R4" s="27" t="s">
        <v>37</v>
      </c>
      <c r="S4" s="28" t="s">
        <v>38</v>
      </c>
      <c r="T4" s="28" t="s">
        <v>39</v>
      </c>
      <c r="U4" s="28" t="s">
        <v>38</v>
      </c>
      <c r="V4" s="28" t="s">
        <v>40</v>
      </c>
      <c r="W4" s="28" t="s">
        <v>41</v>
      </c>
      <c r="X4" s="29" t="s">
        <v>41</v>
      </c>
      <c r="Y4" s="26"/>
    </row>
    <row r="5" spans="2:25" s="24" customFormat="1" ht="15" customHeight="1">
      <c r="B5" s="38"/>
      <c r="C5" s="127">
        <v>1</v>
      </c>
      <c r="D5" s="30">
        <v>2</v>
      </c>
      <c r="E5" s="30">
        <v>3</v>
      </c>
      <c r="F5" s="30">
        <v>4</v>
      </c>
      <c r="G5" s="127">
        <v>5</v>
      </c>
      <c r="H5" s="128">
        <v>6</v>
      </c>
      <c r="I5" s="25"/>
      <c r="J5" s="119"/>
      <c r="K5" s="119"/>
      <c r="L5" s="119"/>
      <c r="M5" s="119"/>
      <c r="N5" s="32">
        <v>1</v>
      </c>
      <c r="O5" s="129">
        <v>2</v>
      </c>
      <c r="P5" s="129">
        <v>3</v>
      </c>
      <c r="Q5" s="25"/>
      <c r="R5" s="119"/>
      <c r="S5" s="119"/>
      <c r="T5" s="119"/>
      <c r="U5" s="119"/>
      <c r="V5" s="35">
        <v>1</v>
      </c>
      <c r="W5" s="129">
        <v>2</v>
      </c>
      <c r="X5" s="129">
        <v>3</v>
      </c>
      <c r="Y5" s="26"/>
    </row>
    <row r="6" spans="2:25" s="24" customFormat="1" ht="15" customHeight="1">
      <c r="B6" s="30">
        <v>7</v>
      </c>
      <c r="C6" s="30">
        <v>8</v>
      </c>
      <c r="D6" s="30">
        <v>9</v>
      </c>
      <c r="E6" s="30">
        <v>10</v>
      </c>
      <c r="F6" s="36">
        <v>11</v>
      </c>
      <c r="G6" s="128">
        <v>12</v>
      </c>
      <c r="H6" s="128">
        <v>13</v>
      </c>
      <c r="I6" s="25"/>
      <c r="J6" s="30">
        <v>4</v>
      </c>
      <c r="K6" s="30">
        <v>5</v>
      </c>
      <c r="L6" s="30">
        <v>6</v>
      </c>
      <c r="M6" s="30">
        <v>7</v>
      </c>
      <c r="N6" s="36">
        <v>8</v>
      </c>
      <c r="O6" s="128">
        <v>9</v>
      </c>
      <c r="P6" s="128">
        <v>10</v>
      </c>
      <c r="Q6" s="25"/>
      <c r="R6" s="34">
        <v>4</v>
      </c>
      <c r="S6" s="34">
        <v>5</v>
      </c>
      <c r="T6" s="34">
        <v>6</v>
      </c>
      <c r="U6" s="34">
        <v>7</v>
      </c>
      <c r="V6" s="37">
        <v>8</v>
      </c>
      <c r="W6" s="128">
        <v>9</v>
      </c>
      <c r="X6" s="128">
        <v>10</v>
      </c>
      <c r="Y6" s="26"/>
    </row>
    <row r="7" spans="2:25" s="24" customFormat="1" ht="15" customHeight="1">
      <c r="B7" s="30">
        <v>14</v>
      </c>
      <c r="C7" s="30">
        <v>15</v>
      </c>
      <c r="D7" s="30">
        <v>16</v>
      </c>
      <c r="E7" s="30">
        <v>17</v>
      </c>
      <c r="F7" s="36">
        <v>18</v>
      </c>
      <c r="G7" s="128">
        <v>19</v>
      </c>
      <c r="H7" s="128">
        <v>20</v>
      </c>
      <c r="I7" s="25"/>
      <c r="J7" s="30">
        <v>11</v>
      </c>
      <c r="K7" s="30">
        <v>12</v>
      </c>
      <c r="L7" s="30">
        <v>13</v>
      </c>
      <c r="M7" s="30">
        <v>14</v>
      </c>
      <c r="N7" s="36">
        <v>15</v>
      </c>
      <c r="O7" s="128">
        <v>16</v>
      </c>
      <c r="P7" s="128">
        <v>17</v>
      </c>
      <c r="Q7" s="25"/>
      <c r="R7" s="34">
        <v>11</v>
      </c>
      <c r="S7" s="34">
        <v>12</v>
      </c>
      <c r="T7" s="34">
        <v>13</v>
      </c>
      <c r="U7" s="34">
        <v>14</v>
      </c>
      <c r="V7" s="37">
        <v>15</v>
      </c>
      <c r="W7" s="128">
        <v>16</v>
      </c>
      <c r="X7" s="128">
        <v>17</v>
      </c>
      <c r="Y7" s="26"/>
    </row>
    <row r="8" spans="2:25" s="24" customFormat="1" ht="15" customHeight="1">
      <c r="B8" s="30">
        <v>21</v>
      </c>
      <c r="C8" s="30">
        <v>22</v>
      </c>
      <c r="D8" s="30">
        <v>23</v>
      </c>
      <c r="E8" s="30">
        <v>24</v>
      </c>
      <c r="F8" s="36">
        <v>25</v>
      </c>
      <c r="G8" s="128">
        <v>26</v>
      </c>
      <c r="H8" s="128">
        <v>27</v>
      </c>
      <c r="I8" s="25"/>
      <c r="J8" s="30">
        <v>18</v>
      </c>
      <c r="K8" s="30">
        <v>19</v>
      </c>
      <c r="L8" s="30">
        <v>20</v>
      </c>
      <c r="M8" s="30">
        <v>21</v>
      </c>
      <c r="N8" s="36">
        <v>22</v>
      </c>
      <c r="O8" s="128">
        <v>23</v>
      </c>
      <c r="P8" s="128">
        <v>24</v>
      </c>
      <c r="Q8" s="25"/>
      <c r="R8" s="34">
        <v>18</v>
      </c>
      <c r="S8" s="34">
        <v>19</v>
      </c>
      <c r="T8" s="34">
        <v>20</v>
      </c>
      <c r="U8" s="34">
        <v>21</v>
      </c>
      <c r="V8" s="37">
        <v>22</v>
      </c>
      <c r="W8" s="128">
        <v>23</v>
      </c>
      <c r="X8" s="128">
        <v>24</v>
      </c>
      <c r="Y8" s="26"/>
    </row>
    <row r="9" spans="2:25" s="24" customFormat="1" ht="15" customHeight="1">
      <c r="B9" s="30">
        <v>28</v>
      </c>
      <c r="C9" s="30">
        <v>29</v>
      </c>
      <c r="D9" s="30">
        <v>30</v>
      </c>
      <c r="E9" s="30">
        <v>31</v>
      </c>
      <c r="F9" s="116"/>
      <c r="G9" s="116"/>
      <c r="H9" s="116"/>
      <c r="I9" s="118"/>
      <c r="J9" s="30">
        <v>25</v>
      </c>
      <c r="K9" s="30">
        <v>26</v>
      </c>
      <c r="L9" s="30">
        <v>27</v>
      </c>
      <c r="M9" s="30">
        <v>28</v>
      </c>
      <c r="N9" s="119"/>
      <c r="O9" s="119"/>
      <c r="P9" s="119"/>
      <c r="Q9" s="33"/>
      <c r="R9" s="34">
        <v>25</v>
      </c>
      <c r="S9" s="34">
        <v>26</v>
      </c>
      <c r="T9" s="34">
        <v>27</v>
      </c>
      <c r="U9" s="34">
        <v>28</v>
      </c>
      <c r="V9" s="34">
        <v>29</v>
      </c>
      <c r="W9" s="127">
        <v>30</v>
      </c>
      <c r="X9" s="128">
        <v>31</v>
      </c>
      <c r="Y9" s="26"/>
    </row>
    <row r="10" spans="2:25" s="24" customFormat="1" ht="15" customHeight="1">
      <c r="B10" s="119"/>
      <c r="C10" s="119"/>
      <c r="D10" s="119"/>
      <c r="E10" s="119"/>
      <c r="F10" s="116"/>
      <c r="G10" s="116"/>
      <c r="H10" s="116"/>
      <c r="I10" s="25"/>
      <c r="J10" s="119"/>
      <c r="K10" s="119"/>
      <c r="L10" s="119"/>
      <c r="M10" s="119"/>
      <c r="N10" s="119"/>
      <c r="O10" s="119"/>
      <c r="P10" s="119"/>
      <c r="Q10" s="33"/>
      <c r="R10" s="33"/>
      <c r="S10" s="33"/>
      <c r="T10" s="33"/>
      <c r="U10" s="33"/>
      <c r="V10" s="33"/>
      <c r="W10" s="33"/>
      <c r="X10" s="33"/>
      <c r="Y10" s="26"/>
    </row>
    <row r="11" spans="2:25" s="24" customFormat="1" ht="15" customHeight="1">
      <c r="B11" s="217" t="s">
        <v>42</v>
      </c>
      <c r="C11" s="218"/>
      <c r="D11" s="218"/>
      <c r="E11" s="218"/>
      <c r="F11" s="218"/>
      <c r="G11" s="218"/>
      <c r="H11" s="219"/>
      <c r="I11" s="25"/>
      <c r="J11" s="217" t="s">
        <v>43</v>
      </c>
      <c r="K11" s="218"/>
      <c r="L11" s="218"/>
      <c r="M11" s="218"/>
      <c r="N11" s="218"/>
      <c r="O11" s="218"/>
      <c r="P11" s="219"/>
      <c r="Q11" s="118" t="s">
        <v>44</v>
      </c>
      <c r="R11" s="217" t="s">
        <v>45</v>
      </c>
      <c r="S11" s="218"/>
      <c r="T11" s="218"/>
      <c r="U11" s="218"/>
      <c r="V11" s="218"/>
      <c r="W11" s="218"/>
      <c r="X11" s="219"/>
      <c r="Y11" s="26"/>
    </row>
    <row r="12" spans="2:25" s="24" customFormat="1" ht="15" customHeight="1">
      <c r="B12" s="27" t="s">
        <v>37</v>
      </c>
      <c r="C12" s="28" t="s">
        <v>38</v>
      </c>
      <c r="D12" s="28" t="s">
        <v>39</v>
      </c>
      <c r="E12" s="28" t="s">
        <v>38</v>
      </c>
      <c r="F12" s="28" t="s">
        <v>40</v>
      </c>
      <c r="G12" s="28" t="s">
        <v>41</v>
      </c>
      <c r="H12" s="29" t="s">
        <v>41</v>
      </c>
      <c r="I12" s="25"/>
      <c r="J12" s="27" t="s">
        <v>37</v>
      </c>
      <c r="K12" s="28" t="s">
        <v>38</v>
      </c>
      <c r="L12" s="28" t="s">
        <v>39</v>
      </c>
      <c r="M12" s="28" t="s">
        <v>38</v>
      </c>
      <c r="N12" s="28" t="s">
        <v>40</v>
      </c>
      <c r="O12" s="28" t="s">
        <v>41</v>
      </c>
      <c r="P12" s="29" t="s">
        <v>41</v>
      </c>
      <c r="Q12" s="118"/>
      <c r="R12" s="27" t="s">
        <v>37</v>
      </c>
      <c r="S12" s="28" t="s">
        <v>38</v>
      </c>
      <c r="T12" s="28" t="s">
        <v>39</v>
      </c>
      <c r="U12" s="28" t="s">
        <v>38</v>
      </c>
      <c r="V12" s="28" t="s">
        <v>40</v>
      </c>
      <c r="W12" s="28" t="s">
        <v>41</v>
      </c>
      <c r="X12" s="29" t="s">
        <v>41</v>
      </c>
      <c r="Y12" s="26"/>
    </row>
    <row r="13" spans="2:25" s="24" customFormat="1" ht="15" customHeight="1">
      <c r="B13" s="36">
        <v>1</v>
      </c>
      <c r="C13" s="36">
        <v>2</v>
      </c>
      <c r="D13" s="36">
        <v>3</v>
      </c>
      <c r="E13" s="36">
        <v>4</v>
      </c>
      <c r="F13" s="36">
        <v>5</v>
      </c>
      <c r="G13" s="128">
        <v>6</v>
      </c>
      <c r="H13" s="128">
        <v>7</v>
      </c>
      <c r="I13" s="25"/>
      <c r="J13" s="38"/>
      <c r="K13" s="38"/>
      <c r="L13" s="128">
        <v>1</v>
      </c>
      <c r="M13" s="36">
        <v>2</v>
      </c>
      <c r="N13" s="36">
        <v>3</v>
      </c>
      <c r="O13" s="128">
        <v>4</v>
      </c>
      <c r="P13" s="128">
        <v>5</v>
      </c>
      <c r="Q13" s="119"/>
      <c r="R13" s="119"/>
      <c r="S13" s="119"/>
      <c r="T13" s="119"/>
      <c r="U13" s="116"/>
      <c r="V13" s="116"/>
      <c r="W13" s="128">
        <v>1</v>
      </c>
      <c r="X13" s="128">
        <v>2</v>
      </c>
      <c r="Y13" s="26"/>
    </row>
    <row r="14" spans="2:25" s="24" customFormat="1" ht="15" customHeight="1">
      <c r="B14" s="36">
        <v>8</v>
      </c>
      <c r="C14" s="36">
        <v>9</v>
      </c>
      <c r="D14" s="36">
        <v>10</v>
      </c>
      <c r="E14" s="36">
        <v>11</v>
      </c>
      <c r="F14" s="36">
        <v>12</v>
      </c>
      <c r="G14" s="128">
        <v>13</v>
      </c>
      <c r="H14" s="128">
        <v>14</v>
      </c>
      <c r="I14" s="25"/>
      <c r="J14" s="36">
        <v>6</v>
      </c>
      <c r="K14" s="36">
        <v>7</v>
      </c>
      <c r="L14" s="36">
        <v>8</v>
      </c>
      <c r="M14" s="36">
        <v>9</v>
      </c>
      <c r="N14" s="36">
        <v>10</v>
      </c>
      <c r="O14" s="128">
        <v>11</v>
      </c>
      <c r="P14" s="128">
        <v>12</v>
      </c>
      <c r="Q14" s="119"/>
      <c r="R14" s="36">
        <v>3</v>
      </c>
      <c r="S14" s="36">
        <v>4</v>
      </c>
      <c r="T14" s="36">
        <v>5</v>
      </c>
      <c r="U14" s="36">
        <v>6</v>
      </c>
      <c r="V14" s="36">
        <v>7</v>
      </c>
      <c r="W14" s="128">
        <v>8</v>
      </c>
      <c r="X14" s="128">
        <v>9</v>
      </c>
      <c r="Y14" s="26"/>
    </row>
    <row r="15" spans="2:25" s="24" customFormat="1" ht="15" customHeight="1">
      <c r="B15" s="36">
        <v>15</v>
      </c>
      <c r="C15" s="36">
        <v>16</v>
      </c>
      <c r="D15" s="36">
        <v>17</v>
      </c>
      <c r="E15" s="36">
        <v>18</v>
      </c>
      <c r="F15" s="36">
        <v>19</v>
      </c>
      <c r="G15" s="128">
        <v>20</v>
      </c>
      <c r="H15" s="128">
        <v>21</v>
      </c>
      <c r="I15" s="25"/>
      <c r="J15" s="36">
        <v>13</v>
      </c>
      <c r="K15" s="36">
        <v>14</v>
      </c>
      <c r="L15" s="36">
        <v>15</v>
      </c>
      <c r="M15" s="36">
        <v>16</v>
      </c>
      <c r="N15" s="36">
        <v>17</v>
      </c>
      <c r="O15" s="128">
        <v>18</v>
      </c>
      <c r="P15" s="128">
        <v>19</v>
      </c>
      <c r="Q15" s="119"/>
      <c r="R15" s="128">
        <v>10</v>
      </c>
      <c r="S15" s="36">
        <v>11</v>
      </c>
      <c r="T15" s="36">
        <v>12</v>
      </c>
      <c r="U15" s="36">
        <v>13</v>
      </c>
      <c r="V15" s="36">
        <v>14</v>
      </c>
      <c r="W15" s="128">
        <v>15</v>
      </c>
      <c r="X15" s="128">
        <v>16</v>
      </c>
      <c r="Y15" s="26"/>
    </row>
    <row r="16" spans="2:25" s="24" customFormat="1" ht="15" customHeight="1">
      <c r="B16" s="128">
        <v>22</v>
      </c>
      <c r="C16" s="36">
        <v>23</v>
      </c>
      <c r="D16" s="36">
        <v>24</v>
      </c>
      <c r="E16" s="36">
        <v>25</v>
      </c>
      <c r="F16" s="36">
        <v>26</v>
      </c>
      <c r="G16" s="128">
        <v>27</v>
      </c>
      <c r="H16" s="128">
        <v>28</v>
      </c>
      <c r="I16" s="25"/>
      <c r="J16" s="36">
        <v>20</v>
      </c>
      <c r="K16" s="36">
        <v>21</v>
      </c>
      <c r="L16" s="36">
        <v>22</v>
      </c>
      <c r="M16" s="36">
        <v>23</v>
      </c>
      <c r="N16" s="36">
        <v>24</v>
      </c>
      <c r="O16" s="128">
        <v>25</v>
      </c>
      <c r="P16" s="128">
        <v>26</v>
      </c>
      <c r="Q16" s="119"/>
      <c r="R16" s="36">
        <v>17</v>
      </c>
      <c r="S16" s="36">
        <v>18</v>
      </c>
      <c r="T16" s="36">
        <v>19</v>
      </c>
      <c r="U16" s="36">
        <v>20</v>
      </c>
      <c r="V16" s="36">
        <v>21</v>
      </c>
      <c r="W16" s="128">
        <v>22</v>
      </c>
      <c r="X16" s="128">
        <v>23</v>
      </c>
      <c r="Y16" s="26"/>
    </row>
    <row r="17" spans="2:25" s="24" customFormat="1" ht="15" customHeight="1">
      <c r="B17" s="36">
        <v>29</v>
      </c>
      <c r="C17" s="36">
        <v>30</v>
      </c>
      <c r="D17" s="117"/>
      <c r="E17" s="117"/>
      <c r="F17" s="117"/>
      <c r="G17" s="117"/>
      <c r="H17" s="117"/>
      <c r="I17" s="25"/>
      <c r="J17" s="36">
        <v>27</v>
      </c>
      <c r="K17" s="36">
        <v>28</v>
      </c>
      <c r="L17" s="36">
        <v>29</v>
      </c>
      <c r="M17" s="128">
        <v>30</v>
      </c>
      <c r="N17" s="36">
        <v>31</v>
      </c>
      <c r="O17" s="116"/>
      <c r="P17" s="116"/>
      <c r="Q17" s="119"/>
      <c r="R17" s="36">
        <v>24</v>
      </c>
      <c r="S17" s="36">
        <v>25</v>
      </c>
      <c r="T17" s="36">
        <v>26</v>
      </c>
      <c r="U17" s="36">
        <v>27</v>
      </c>
      <c r="V17" s="36">
        <v>28</v>
      </c>
      <c r="W17" s="128">
        <v>29</v>
      </c>
      <c r="X17" s="128">
        <v>30</v>
      </c>
      <c r="Y17" s="26"/>
    </row>
    <row r="18" spans="2:27" s="24" customFormat="1" ht="1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  <c r="Z18" s="39"/>
      <c r="AA18" s="26"/>
    </row>
    <row r="19" spans="2:27" s="24" customFormat="1" ht="15" customHeight="1">
      <c r="B19" s="217" t="s">
        <v>46</v>
      </c>
      <c r="C19" s="218"/>
      <c r="D19" s="218"/>
      <c r="E19" s="218"/>
      <c r="F19" s="218"/>
      <c r="G19" s="218"/>
      <c r="H19" s="219"/>
      <c r="I19" s="25"/>
      <c r="J19" s="217" t="s">
        <v>47</v>
      </c>
      <c r="K19" s="218"/>
      <c r="L19" s="218"/>
      <c r="M19" s="218"/>
      <c r="N19" s="218"/>
      <c r="O19" s="218"/>
      <c r="P19" s="219"/>
      <c r="Q19" s="25"/>
      <c r="R19" s="217" t="s">
        <v>48</v>
      </c>
      <c r="S19" s="218"/>
      <c r="T19" s="218"/>
      <c r="U19" s="218"/>
      <c r="V19" s="218"/>
      <c r="W19" s="218"/>
      <c r="X19" s="219"/>
      <c r="Y19" s="26"/>
      <c r="Z19" s="220" t="s">
        <v>117</v>
      </c>
      <c r="AA19" s="216"/>
    </row>
    <row r="20" spans="2:27" s="24" customFormat="1" ht="15" customHeight="1">
      <c r="B20" s="27" t="s">
        <v>37</v>
      </c>
      <c r="C20" s="28" t="s">
        <v>38</v>
      </c>
      <c r="D20" s="28" t="s">
        <v>39</v>
      </c>
      <c r="E20" s="28" t="s">
        <v>38</v>
      </c>
      <c r="F20" s="28" t="s">
        <v>40</v>
      </c>
      <c r="G20" s="28" t="s">
        <v>41</v>
      </c>
      <c r="H20" s="29" t="s">
        <v>41</v>
      </c>
      <c r="I20" s="25"/>
      <c r="J20" s="27" t="s">
        <v>37</v>
      </c>
      <c r="K20" s="28" t="s">
        <v>38</v>
      </c>
      <c r="L20" s="28" t="s">
        <v>39</v>
      </c>
      <c r="M20" s="28" t="s">
        <v>38</v>
      </c>
      <c r="N20" s="28" t="s">
        <v>40</v>
      </c>
      <c r="O20" s="28" t="s">
        <v>41</v>
      </c>
      <c r="P20" s="29" t="s">
        <v>41</v>
      </c>
      <c r="Q20" s="118"/>
      <c r="R20" s="27" t="s">
        <v>37</v>
      </c>
      <c r="S20" s="28" t="s">
        <v>38</v>
      </c>
      <c r="T20" s="28" t="s">
        <v>39</v>
      </c>
      <c r="U20" s="28" t="s">
        <v>38</v>
      </c>
      <c r="V20" s="28" t="s">
        <v>40</v>
      </c>
      <c r="W20" s="28" t="s">
        <v>41</v>
      </c>
      <c r="X20" s="29" t="s">
        <v>41</v>
      </c>
      <c r="Y20" s="26"/>
      <c r="Z20" s="40">
        <v>42004</v>
      </c>
      <c r="AA20" s="41" t="s">
        <v>15</v>
      </c>
    </row>
    <row r="21" spans="2:27" s="24" customFormat="1" ht="15" customHeight="1">
      <c r="B21" s="36">
        <v>1</v>
      </c>
      <c r="C21" s="36">
        <v>2</v>
      </c>
      <c r="D21" s="36">
        <v>3</v>
      </c>
      <c r="E21" s="36">
        <v>4</v>
      </c>
      <c r="F21" s="36">
        <v>5</v>
      </c>
      <c r="G21" s="128">
        <v>6</v>
      </c>
      <c r="H21" s="128">
        <v>7</v>
      </c>
      <c r="I21" s="25"/>
      <c r="J21" s="119"/>
      <c r="K21" s="116"/>
      <c r="L21" s="116"/>
      <c r="M21" s="36">
        <v>1</v>
      </c>
      <c r="N21" s="36">
        <v>2</v>
      </c>
      <c r="O21" s="128">
        <v>3</v>
      </c>
      <c r="P21" s="128">
        <v>4</v>
      </c>
      <c r="Q21" s="119"/>
      <c r="R21" s="119"/>
      <c r="S21" s="119"/>
      <c r="T21" s="119"/>
      <c r="U21" s="119"/>
      <c r="V21" s="116"/>
      <c r="W21" s="116"/>
      <c r="X21" s="128">
        <v>1</v>
      </c>
      <c r="Y21" s="26"/>
      <c r="Z21" s="40">
        <v>42114</v>
      </c>
      <c r="AA21" s="41" t="s">
        <v>33</v>
      </c>
    </row>
    <row r="22" spans="2:27" s="24" customFormat="1" ht="15" customHeight="1">
      <c r="B22" s="36">
        <v>8</v>
      </c>
      <c r="C22" s="36">
        <v>9</v>
      </c>
      <c r="D22" s="36">
        <v>10</v>
      </c>
      <c r="E22" s="36">
        <v>11</v>
      </c>
      <c r="F22" s="36">
        <v>12</v>
      </c>
      <c r="G22" s="128">
        <v>13</v>
      </c>
      <c r="H22" s="128">
        <v>14</v>
      </c>
      <c r="I22" s="25"/>
      <c r="J22" s="36">
        <v>5</v>
      </c>
      <c r="K22" s="36">
        <v>6</v>
      </c>
      <c r="L22" s="36">
        <v>7</v>
      </c>
      <c r="M22" s="36">
        <v>8</v>
      </c>
      <c r="N22" s="36">
        <v>9</v>
      </c>
      <c r="O22" s="128">
        <v>10</v>
      </c>
      <c r="P22" s="128">
        <v>11</v>
      </c>
      <c r="Q22" s="119"/>
      <c r="R22" s="36">
        <v>2</v>
      </c>
      <c r="S22" s="36">
        <v>3</v>
      </c>
      <c r="T22" s="36">
        <v>4</v>
      </c>
      <c r="U22" s="36">
        <v>5</v>
      </c>
      <c r="V22" s="36">
        <v>6</v>
      </c>
      <c r="W22" s="128">
        <v>7</v>
      </c>
      <c r="X22" s="128">
        <v>8</v>
      </c>
      <c r="Y22" s="26"/>
      <c r="Z22" s="40">
        <v>42115</v>
      </c>
      <c r="AA22" s="41" t="s">
        <v>17</v>
      </c>
    </row>
    <row r="23" spans="2:27" s="24" customFormat="1" ht="15" customHeight="1">
      <c r="B23" s="36">
        <v>15</v>
      </c>
      <c r="C23" s="36">
        <v>16</v>
      </c>
      <c r="D23" s="36">
        <v>17</v>
      </c>
      <c r="E23" s="36">
        <v>18</v>
      </c>
      <c r="F23" s="36">
        <v>19</v>
      </c>
      <c r="G23" s="128">
        <v>20</v>
      </c>
      <c r="H23" s="128">
        <v>21</v>
      </c>
      <c r="I23" s="25"/>
      <c r="J23" s="36">
        <v>12</v>
      </c>
      <c r="K23" s="36">
        <v>13</v>
      </c>
      <c r="L23" s="36">
        <v>14</v>
      </c>
      <c r="M23" s="128">
        <v>15</v>
      </c>
      <c r="N23" s="36">
        <v>16</v>
      </c>
      <c r="O23" s="128">
        <v>17</v>
      </c>
      <c r="P23" s="128">
        <v>18</v>
      </c>
      <c r="Q23" s="119"/>
      <c r="R23" s="36">
        <v>9</v>
      </c>
      <c r="S23" s="36">
        <v>10</v>
      </c>
      <c r="T23" s="36">
        <v>11</v>
      </c>
      <c r="U23" s="36">
        <v>12</v>
      </c>
      <c r="V23" s="36">
        <v>13</v>
      </c>
      <c r="W23" s="128">
        <v>14</v>
      </c>
      <c r="X23" s="128">
        <v>15</v>
      </c>
      <c r="Y23" s="26"/>
      <c r="Z23" s="40">
        <v>42124</v>
      </c>
      <c r="AA23" s="41" t="s">
        <v>49</v>
      </c>
    </row>
    <row r="24" spans="2:27" s="24" customFormat="1" ht="15" customHeight="1">
      <c r="B24" s="36">
        <v>22</v>
      </c>
      <c r="C24" s="36">
        <v>23</v>
      </c>
      <c r="D24" s="36">
        <v>24</v>
      </c>
      <c r="E24" s="36">
        <v>25</v>
      </c>
      <c r="F24" s="36">
        <v>26</v>
      </c>
      <c r="G24" s="128">
        <v>27</v>
      </c>
      <c r="H24" s="128">
        <v>28</v>
      </c>
      <c r="I24" s="25"/>
      <c r="J24" s="36">
        <v>19</v>
      </c>
      <c r="K24" s="36">
        <v>20</v>
      </c>
      <c r="L24" s="36">
        <v>21</v>
      </c>
      <c r="M24" s="36">
        <v>22</v>
      </c>
      <c r="N24" s="36">
        <v>23</v>
      </c>
      <c r="O24" s="128">
        <v>24</v>
      </c>
      <c r="P24" s="128">
        <v>25</v>
      </c>
      <c r="Q24" s="119"/>
      <c r="R24" s="36">
        <v>16</v>
      </c>
      <c r="S24" s="36">
        <v>17</v>
      </c>
      <c r="T24" s="36">
        <v>18</v>
      </c>
      <c r="U24" s="36">
        <v>19</v>
      </c>
      <c r="V24" s="36">
        <v>20</v>
      </c>
      <c r="W24" s="128">
        <v>21</v>
      </c>
      <c r="X24" s="128">
        <v>22</v>
      </c>
      <c r="Y24" s="26"/>
      <c r="Z24" s="40">
        <v>42153</v>
      </c>
      <c r="AA24" s="41" t="s">
        <v>50</v>
      </c>
    </row>
    <row r="25" spans="2:27" s="24" customFormat="1" ht="15" customHeight="1">
      <c r="B25" s="36">
        <v>29</v>
      </c>
      <c r="C25" s="36">
        <v>30</v>
      </c>
      <c r="D25" s="36">
        <v>31</v>
      </c>
      <c r="E25" s="116"/>
      <c r="F25" s="116"/>
      <c r="G25" s="116"/>
      <c r="H25" s="116"/>
      <c r="I25" s="25"/>
      <c r="J25" s="36">
        <v>26</v>
      </c>
      <c r="K25" s="36">
        <v>27</v>
      </c>
      <c r="L25" s="36">
        <v>28</v>
      </c>
      <c r="M25" s="36">
        <v>29</v>
      </c>
      <c r="N25" s="36">
        <v>30</v>
      </c>
      <c r="O25" s="36">
        <v>31</v>
      </c>
      <c r="P25" s="116"/>
      <c r="Q25" s="119"/>
      <c r="R25" s="36">
        <v>23</v>
      </c>
      <c r="S25" s="36">
        <v>24</v>
      </c>
      <c r="T25" s="36">
        <v>25</v>
      </c>
      <c r="U25" s="36">
        <v>26</v>
      </c>
      <c r="V25" s="36">
        <v>27</v>
      </c>
      <c r="W25" s="128">
        <v>28</v>
      </c>
      <c r="X25" s="128">
        <v>29</v>
      </c>
      <c r="Y25" s="42"/>
      <c r="Z25" s="40">
        <v>42163</v>
      </c>
      <c r="AA25" s="43" t="s">
        <v>51</v>
      </c>
    </row>
    <row r="26" spans="2:27" s="24" customFormat="1" ht="15" customHeight="1">
      <c r="B26" s="116"/>
      <c r="C26" s="116"/>
      <c r="D26" s="116"/>
      <c r="E26" s="116"/>
      <c r="F26" s="119"/>
      <c r="G26" s="119"/>
      <c r="H26" s="119"/>
      <c r="I26" s="25"/>
      <c r="J26" s="116"/>
      <c r="K26" s="116"/>
      <c r="L26" s="116"/>
      <c r="M26" s="116"/>
      <c r="N26" s="116"/>
      <c r="O26" s="116"/>
      <c r="P26" s="116"/>
      <c r="Q26" s="118"/>
      <c r="R26" s="36">
        <v>30</v>
      </c>
      <c r="S26" s="116"/>
      <c r="T26" s="116"/>
      <c r="U26" s="116"/>
      <c r="V26" s="116"/>
      <c r="W26" s="116"/>
      <c r="X26" s="116"/>
      <c r="Y26" s="42"/>
      <c r="Z26" s="40">
        <v>42164</v>
      </c>
      <c r="AA26" s="43" t="s">
        <v>22</v>
      </c>
    </row>
    <row r="27" spans="2:27" s="24" customFormat="1" ht="15" customHeight="1">
      <c r="B27" s="44"/>
      <c r="C27" s="44"/>
      <c r="D27" s="44"/>
      <c r="E27" s="44"/>
      <c r="F27" s="44"/>
      <c r="G27" s="25"/>
      <c r="H27" s="25"/>
      <c r="I27" s="25"/>
      <c r="J27" s="44"/>
      <c r="K27" s="44"/>
      <c r="L27" s="44"/>
      <c r="M27" s="44"/>
      <c r="N27" s="44"/>
      <c r="O27" s="44"/>
      <c r="P27" s="44"/>
      <c r="Q27" s="25"/>
      <c r="R27" s="44"/>
      <c r="S27" s="44"/>
      <c r="T27" s="44"/>
      <c r="U27" s="44"/>
      <c r="V27" s="44"/>
      <c r="W27" s="44"/>
      <c r="X27" s="44"/>
      <c r="Y27" s="42"/>
      <c r="Z27" s="40">
        <v>42205</v>
      </c>
      <c r="AA27" s="41" t="s">
        <v>52</v>
      </c>
    </row>
    <row r="28" spans="2:27" ht="15" customHeight="1">
      <c r="B28" s="214" t="s">
        <v>53</v>
      </c>
      <c r="C28" s="215"/>
      <c r="D28" s="215"/>
      <c r="E28" s="215"/>
      <c r="F28" s="215"/>
      <c r="G28" s="215"/>
      <c r="H28" s="216"/>
      <c r="I28" s="120"/>
      <c r="J28" s="214" t="s">
        <v>54</v>
      </c>
      <c r="K28" s="215"/>
      <c r="L28" s="215"/>
      <c r="M28" s="215"/>
      <c r="N28" s="215"/>
      <c r="O28" s="215"/>
      <c r="P28" s="216"/>
      <c r="Q28" s="120"/>
      <c r="R28" s="214" t="s">
        <v>55</v>
      </c>
      <c r="S28" s="215"/>
      <c r="T28" s="215"/>
      <c r="U28" s="215"/>
      <c r="V28" s="215"/>
      <c r="W28" s="215"/>
      <c r="X28" s="216"/>
      <c r="Y28" s="45"/>
      <c r="Z28" s="40">
        <v>42230</v>
      </c>
      <c r="AA28" s="43" t="s">
        <v>56</v>
      </c>
    </row>
    <row r="29" spans="2:27" s="46" customFormat="1" ht="15" customHeight="1">
      <c r="B29" s="47"/>
      <c r="C29" s="48"/>
      <c r="D29" s="48"/>
      <c r="E29" s="48"/>
      <c r="F29" s="48"/>
      <c r="G29" s="48"/>
      <c r="H29" s="49"/>
      <c r="I29" s="121"/>
      <c r="J29" s="47" t="s">
        <v>37</v>
      </c>
      <c r="K29" s="48" t="s">
        <v>38</v>
      </c>
      <c r="L29" s="48" t="s">
        <v>39</v>
      </c>
      <c r="M29" s="48" t="s">
        <v>38</v>
      </c>
      <c r="N29" s="48" t="s">
        <v>40</v>
      </c>
      <c r="O29" s="48" t="s">
        <v>41</v>
      </c>
      <c r="P29" s="49" t="s">
        <v>41</v>
      </c>
      <c r="Q29" s="121"/>
      <c r="R29" s="47" t="s">
        <v>37</v>
      </c>
      <c r="S29" s="48" t="s">
        <v>38</v>
      </c>
      <c r="T29" s="48" t="s">
        <v>39</v>
      </c>
      <c r="U29" s="48" t="s">
        <v>38</v>
      </c>
      <c r="V29" s="48" t="s">
        <v>40</v>
      </c>
      <c r="W29" s="48" t="s">
        <v>41</v>
      </c>
      <c r="X29" s="49" t="s">
        <v>41</v>
      </c>
      <c r="Y29" s="50"/>
      <c r="Z29" s="40">
        <v>42308</v>
      </c>
      <c r="AA29" s="43" t="s">
        <v>23</v>
      </c>
    </row>
    <row r="30" spans="2:27" ht="15" customHeight="1">
      <c r="B30" s="38"/>
      <c r="C30" s="30">
        <v>1</v>
      </c>
      <c r="D30" s="30">
        <v>2</v>
      </c>
      <c r="E30" s="30">
        <v>3</v>
      </c>
      <c r="F30" s="30">
        <v>4</v>
      </c>
      <c r="G30" s="127">
        <v>5</v>
      </c>
      <c r="H30" s="128">
        <v>6</v>
      </c>
      <c r="I30" s="122"/>
      <c r="J30" s="31"/>
      <c r="K30" s="31"/>
      <c r="L30" s="38"/>
      <c r="M30" s="38"/>
      <c r="N30" s="163">
        <v>1</v>
      </c>
      <c r="O30" s="163">
        <v>2</v>
      </c>
      <c r="P30" s="163">
        <v>3</v>
      </c>
      <c r="Q30" s="119"/>
      <c r="R30" s="119"/>
      <c r="S30" s="119"/>
      <c r="T30" s="119"/>
      <c r="U30" s="119"/>
      <c r="V30" s="116"/>
      <c r="W30" s="116"/>
      <c r="X30" s="128">
        <v>1</v>
      </c>
      <c r="Y30" s="45"/>
      <c r="Z30" s="40">
        <v>42309</v>
      </c>
      <c r="AA30" s="43" t="s">
        <v>24</v>
      </c>
    </row>
    <row r="31" spans="2:27" ht="15" customHeight="1">
      <c r="B31" s="30">
        <v>7</v>
      </c>
      <c r="C31" s="30">
        <v>8</v>
      </c>
      <c r="D31" s="30">
        <v>9</v>
      </c>
      <c r="E31" s="30">
        <v>10</v>
      </c>
      <c r="F31" s="36">
        <v>11</v>
      </c>
      <c r="G31" s="128">
        <v>12</v>
      </c>
      <c r="H31" s="128">
        <v>13</v>
      </c>
      <c r="I31" s="122"/>
      <c r="J31" s="36">
        <v>4</v>
      </c>
      <c r="K31" s="36">
        <v>5</v>
      </c>
      <c r="L31" s="36">
        <v>6</v>
      </c>
      <c r="M31" s="36">
        <v>7</v>
      </c>
      <c r="N31" s="36">
        <v>8</v>
      </c>
      <c r="O31" s="128">
        <v>9</v>
      </c>
      <c r="P31" s="128">
        <v>10</v>
      </c>
      <c r="Q31" s="119"/>
      <c r="R31" s="36">
        <v>2</v>
      </c>
      <c r="S31" s="36">
        <v>3</v>
      </c>
      <c r="T31" s="36">
        <v>4</v>
      </c>
      <c r="U31" s="36">
        <v>5</v>
      </c>
      <c r="V31" s="36">
        <v>6</v>
      </c>
      <c r="W31" s="128">
        <v>7</v>
      </c>
      <c r="X31" s="128">
        <v>8</v>
      </c>
      <c r="Y31" s="45"/>
      <c r="Z31" s="40">
        <v>42318</v>
      </c>
      <c r="AA31" s="43" t="s">
        <v>25</v>
      </c>
    </row>
    <row r="32" spans="2:27" ht="15" customHeight="1">
      <c r="B32" s="30">
        <v>14</v>
      </c>
      <c r="C32" s="30">
        <v>15</v>
      </c>
      <c r="D32" s="30">
        <v>16</v>
      </c>
      <c r="E32" s="30">
        <v>17</v>
      </c>
      <c r="F32" s="36">
        <v>18</v>
      </c>
      <c r="G32" s="128">
        <v>19</v>
      </c>
      <c r="H32" s="128">
        <v>20</v>
      </c>
      <c r="I32" s="122"/>
      <c r="J32" s="128">
        <v>11</v>
      </c>
      <c r="K32" s="36">
        <v>12</v>
      </c>
      <c r="L32" s="36">
        <v>13</v>
      </c>
      <c r="M32" s="36">
        <v>14</v>
      </c>
      <c r="N32" s="128">
        <v>15</v>
      </c>
      <c r="O32" s="128">
        <v>16</v>
      </c>
      <c r="P32" s="128">
        <v>17</v>
      </c>
      <c r="Q32" s="119"/>
      <c r="R32" s="36">
        <v>9</v>
      </c>
      <c r="S32" s="36">
        <v>10</v>
      </c>
      <c r="T32" s="36">
        <v>11</v>
      </c>
      <c r="U32" s="36">
        <v>12</v>
      </c>
      <c r="V32" s="36">
        <v>13</v>
      </c>
      <c r="W32" s="128">
        <v>14</v>
      </c>
      <c r="X32" s="128">
        <v>15</v>
      </c>
      <c r="Y32" s="45"/>
      <c r="Z32" s="40">
        <v>42322</v>
      </c>
      <c r="AA32" s="43" t="s">
        <v>26</v>
      </c>
    </row>
    <row r="33" spans="2:27" ht="15" customHeight="1">
      <c r="B33" s="30">
        <v>21</v>
      </c>
      <c r="C33" s="30">
        <v>22</v>
      </c>
      <c r="D33" s="30">
        <v>23</v>
      </c>
      <c r="E33" s="30">
        <v>24</v>
      </c>
      <c r="F33" s="36">
        <v>25</v>
      </c>
      <c r="G33" s="128">
        <v>26</v>
      </c>
      <c r="H33" s="128">
        <v>27</v>
      </c>
      <c r="I33" s="122"/>
      <c r="J33" s="36">
        <v>18</v>
      </c>
      <c r="K33" s="36">
        <v>19</v>
      </c>
      <c r="L33" s="36">
        <v>20</v>
      </c>
      <c r="M33" s="36">
        <v>21</v>
      </c>
      <c r="N33" s="36">
        <v>22</v>
      </c>
      <c r="O33" s="128">
        <v>23</v>
      </c>
      <c r="P33" s="128">
        <v>24</v>
      </c>
      <c r="Q33" s="119"/>
      <c r="R33" s="36">
        <v>16</v>
      </c>
      <c r="S33" s="36">
        <v>17</v>
      </c>
      <c r="T33" s="36">
        <v>18</v>
      </c>
      <c r="U33" s="36">
        <v>19</v>
      </c>
      <c r="V33" s="36">
        <v>20</v>
      </c>
      <c r="W33" s="128">
        <v>21</v>
      </c>
      <c r="X33" s="128">
        <v>22</v>
      </c>
      <c r="Y33" s="45"/>
      <c r="Z33" s="40">
        <v>42362</v>
      </c>
      <c r="AA33" s="43" t="s">
        <v>28</v>
      </c>
    </row>
    <row r="34" spans="2:27" ht="15" customHeight="1">
      <c r="B34" s="30">
        <v>28</v>
      </c>
      <c r="C34" s="30">
        <v>29</v>
      </c>
      <c r="D34" s="30">
        <v>30</v>
      </c>
      <c r="E34" s="30">
        <v>31</v>
      </c>
      <c r="F34" s="116"/>
      <c r="G34" s="116"/>
      <c r="H34" s="116"/>
      <c r="I34" s="122"/>
      <c r="J34" s="36">
        <v>25</v>
      </c>
      <c r="K34" s="36">
        <v>26</v>
      </c>
      <c r="L34" s="36">
        <v>27</v>
      </c>
      <c r="M34" s="36">
        <v>28</v>
      </c>
      <c r="N34" s="36">
        <v>29</v>
      </c>
      <c r="O34" s="128">
        <v>30</v>
      </c>
      <c r="P34" s="116"/>
      <c r="Q34" s="119"/>
      <c r="R34" s="36">
        <v>23</v>
      </c>
      <c r="S34" s="36">
        <v>24</v>
      </c>
      <c r="T34" s="128">
        <v>25</v>
      </c>
      <c r="U34" s="128">
        <v>26</v>
      </c>
      <c r="V34" s="36">
        <v>27</v>
      </c>
      <c r="W34" s="128">
        <v>28</v>
      </c>
      <c r="X34" s="128">
        <v>29</v>
      </c>
      <c r="Y34" s="45"/>
      <c r="Z34" s="40">
        <v>42363</v>
      </c>
      <c r="AA34" s="43" t="s">
        <v>57</v>
      </c>
    </row>
    <row r="35" spans="2:27" ht="13.5">
      <c r="B35" s="119"/>
      <c r="C35" s="119"/>
      <c r="D35" s="119"/>
      <c r="E35" s="119"/>
      <c r="F35" s="116"/>
      <c r="G35" s="116"/>
      <c r="H35" s="116"/>
      <c r="I35" s="122"/>
      <c r="J35" s="116"/>
      <c r="K35" s="116"/>
      <c r="L35" s="116"/>
      <c r="M35" s="116"/>
      <c r="N35" s="116"/>
      <c r="O35" s="116"/>
      <c r="P35" s="116"/>
      <c r="Q35" s="119"/>
      <c r="R35" s="36">
        <v>30</v>
      </c>
      <c r="S35" s="36">
        <v>31</v>
      </c>
      <c r="T35" s="116"/>
      <c r="U35" s="116"/>
      <c r="V35" s="116"/>
      <c r="W35" s="116"/>
      <c r="X35" s="116"/>
      <c r="Y35" s="45"/>
      <c r="Z35" s="45"/>
      <c r="AA35" s="45"/>
    </row>
  </sheetData>
  <sheetProtection sheet="1" objects="1" scenarios="1" selectLockedCells="1" selectUnlockedCells="1"/>
  <mergeCells count="14">
    <mergeCell ref="B19:H19"/>
    <mergeCell ref="J19:P19"/>
    <mergeCell ref="R19:X19"/>
    <mergeCell ref="Z19:AA19"/>
    <mergeCell ref="B28:H28"/>
    <mergeCell ref="J28:P28"/>
    <mergeCell ref="R28:X28"/>
    <mergeCell ref="B1:AA1"/>
    <mergeCell ref="B3:H3"/>
    <mergeCell ref="J3:P3"/>
    <mergeCell ref="R3:X3"/>
    <mergeCell ref="B11:H11"/>
    <mergeCell ref="J11:P11"/>
    <mergeCell ref="R11:X11"/>
  </mergeCells>
  <printOptions horizontalCentered="1" verticalCentered="1"/>
  <pageMargins left="0.5905511811023623" right="0.5905511811023623" top="0.31496062992125984" bottom="0.15748031496062992" header="0.31496062992125984" footer="0.15748031496062992"/>
  <pageSetup fitToHeight="1" fitToWidth="1"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6"/>
  <sheetViews>
    <sheetView showGridLines="0" zoomScalePageLayoutView="0" workbookViewId="0" topLeftCell="A2">
      <selection activeCell="C2" sqref="C2:D2"/>
    </sheetView>
  </sheetViews>
  <sheetFormatPr defaultColWidth="9.00390625" defaultRowHeight="15.75"/>
  <cols>
    <col min="1" max="1" width="4.125" style="61" customWidth="1"/>
    <col min="2" max="2" width="4.125" style="0" customWidth="1"/>
    <col min="3" max="4" width="14.625" style="0" customWidth="1"/>
    <col min="5" max="5" width="4.625" style="0" customWidth="1"/>
    <col min="6" max="7" width="4.125" style="0" customWidth="1"/>
    <col min="8" max="9" width="14.625" style="0" customWidth="1"/>
    <col min="10" max="10" width="4.625" style="0" customWidth="1"/>
    <col min="11" max="12" width="4.125" style="0" customWidth="1"/>
    <col min="13" max="14" width="14.625" style="0" customWidth="1"/>
  </cols>
  <sheetData>
    <row r="1" spans="1:14" ht="57.75" customHeight="1">
      <c r="A1" s="229">
        <v>2019</v>
      </c>
      <c r="B1" s="230"/>
      <c r="C1" s="230"/>
      <c r="D1" s="230"/>
      <c r="E1" s="230"/>
      <c r="F1" s="230"/>
      <c r="G1" s="230"/>
      <c r="H1" s="230"/>
      <c r="I1" s="230"/>
      <c r="J1" s="231"/>
      <c r="K1" s="231"/>
      <c r="L1" s="231"/>
      <c r="M1" s="231"/>
      <c r="N1" s="232"/>
    </row>
    <row r="2" spans="1:15" ht="19.5" customHeight="1">
      <c r="A2" s="60"/>
      <c r="B2" s="53"/>
      <c r="C2" s="233">
        <v>42004</v>
      </c>
      <c r="D2" s="234"/>
      <c r="E2" s="54"/>
      <c r="F2" s="52"/>
      <c r="G2" s="55"/>
      <c r="H2" s="235">
        <f>B34+1</f>
        <v>42035</v>
      </c>
      <c r="I2" s="236"/>
      <c r="J2" s="54"/>
      <c r="K2" s="52"/>
      <c r="L2" s="55"/>
      <c r="M2" s="235">
        <f>G31+1</f>
        <v>42063</v>
      </c>
      <c r="N2" s="236"/>
      <c r="O2" s="51"/>
    </row>
    <row r="3" spans="1:15" ht="13.5" customHeight="1">
      <c r="A3" s="65"/>
      <c r="B3" s="57"/>
      <c r="C3" s="166" t="s">
        <v>118</v>
      </c>
      <c r="D3" s="167" t="s">
        <v>119</v>
      </c>
      <c r="E3" s="52"/>
      <c r="F3" s="56"/>
      <c r="G3" s="57"/>
      <c r="H3" s="166" t="s">
        <v>118</v>
      </c>
      <c r="I3" s="167" t="s">
        <v>119</v>
      </c>
      <c r="J3" s="52"/>
      <c r="K3" s="56"/>
      <c r="L3" s="57"/>
      <c r="M3" s="166" t="s">
        <v>118</v>
      </c>
      <c r="N3" s="167" t="s">
        <v>119</v>
      </c>
      <c r="O3" s="59"/>
    </row>
    <row r="4" spans="1:15" ht="13.5" customHeight="1">
      <c r="A4" s="175">
        <f>B4</f>
        <v>42004</v>
      </c>
      <c r="B4" s="176">
        <f>C2</f>
        <v>42004</v>
      </c>
      <c r="C4" s="223" t="s">
        <v>15</v>
      </c>
      <c r="D4" s="225"/>
      <c r="E4" s="60"/>
      <c r="F4" s="164">
        <f>G4</f>
        <v>42035</v>
      </c>
      <c r="G4" s="165">
        <f>H2</f>
        <v>42035</v>
      </c>
      <c r="H4" s="168"/>
      <c r="I4" s="169"/>
      <c r="J4" s="60"/>
      <c r="K4" s="164">
        <f>L4</f>
        <v>42063</v>
      </c>
      <c r="L4" s="165">
        <f>M2</f>
        <v>42063</v>
      </c>
      <c r="M4" s="168"/>
      <c r="N4" s="169"/>
      <c r="O4" s="59"/>
    </row>
    <row r="5" spans="1:15" ht="13.5" customHeight="1">
      <c r="A5" s="164">
        <f>B5</f>
        <v>42005</v>
      </c>
      <c r="B5" s="165">
        <f aca="true" t="shared" si="0" ref="B5:B20">B4+1</f>
        <v>42005</v>
      </c>
      <c r="C5" s="168"/>
      <c r="D5" s="169"/>
      <c r="E5" s="60"/>
      <c r="F5" s="175">
        <f aca="true" t="shared" si="1" ref="F5:F31">G5</f>
        <v>42036</v>
      </c>
      <c r="G5" s="176">
        <f aca="true" t="shared" si="2" ref="G5:G31">G4+1</f>
        <v>42036</v>
      </c>
      <c r="H5" s="168"/>
      <c r="I5" s="169"/>
      <c r="J5" s="60"/>
      <c r="K5" s="175">
        <f aca="true" t="shared" si="3" ref="K5:K34">L5</f>
        <v>42064</v>
      </c>
      <c r="L5" s="176">
        <f aca="true" t="shared" si="4" ref="L5:L34">L4+1</f>
        <v>42064</v>
      </c>
      <c r="M5" s="168"/>
      <c r="N5" s="169"/>
      <c r="O5" s="59"/>
    </row>
    <row r="6" spans="1:15" ht="13.5" customHeight="1">
      <c r="A6" s="164">
        <f aca="true" t="shared" si="5" ref="A6:A34">B6</f>
        <v>42006</v>
      </c>
      <c r="B6" s="165">
        <f t="shared" si="0"/>
        <v>42006</v>
      </c>
      <c r="C6" s="168"/>
      <c r="D6" s="169"/>
      <c r="E6" s="60"/>
      <c r="F6" s="175">
        <f t="shared" si="1"/>
        <v>42037</v>
      </c>
      <c r="G6" s="176">
        <f t="shared" si="2"/>
        <v>42037</v>
      </c>
      <c r="H6" s="168"/>
      <c r="I6" s="169"/>
      <c r="J6" s="60"/>
      <c r="K6" s="175">
        <f t="shared" si="3"/>
        <v>42065</v>
      </c>
      <c r="L6" s="176">
        <f t="shared" si="4"/>
        <v>42065</v>
      </c>
      <c r="M6" s="168"/>
      <c r="N6" s="169"/>
      <c r="O6" s="59"/>
    </row>
    <row r="7" spans="1:15" ht="13.5" customHeight="1">
      <c r="A7" s="164">
        <f t="shared" si="5"/>
        <v>42007</v>
      </c>
      <c r="B7" s="165">
        <f t="shared" si="0"/>
        <v>42007</v>
      </c>
      <c r="C7" s="168"/>
      <c r="D7" s="169"/>
      <c r="E7" s="60"/>
      <c r="F7" s="164">
        <f t="shared" si="1"/>
        <v>42038</v>
      </c>
      <c r="G7" s="165">
        <f t="shared" si="2"/>
        <v>42038</v>
      </c>
      <c r="H7" s="168"/>
      <c r="I7" s="169"/>
      <c r="J7" s="60"/>
      <c r="K7" s="164">
        <f t="shared" si="3"/>
        <v>42066</v>
      </c>
      <c r="L7" s="165">
        <f t="shared" si="4"/>
        <v>42066</v>
      </c>
      <c r="M7" s="168"/>
      <c r="N7" s="169"/>
      <c r="O7" s="59"/>
    </row>
    <row r="8" spans="1:15" ht="13.5" customHeight="1">
      <c r="A8" s="175">
        <f t="shared" si="5"/>
        <v>42008</v>
      </c>
      <c r="B8" s="176">
        <f t="shared" si="0"/>
        <v>42008</v>
      </c>
      <c r="C8" s="168"/>
      <c r="D8" s="169"/>
      <c r="E8" s="60"/>
      <c r="F8" s="164">
        <f t="shared" si="1"/>
        <v>42039</v>
      </c>
      <c r="G8" s="165">
        <f t="shared" si="2"/>
        <v>42039</v>
      </c>
      <c r="H8" s="168"/>
      <c r="I8" s="169"/>
      <c r="J8" s="60"/>
      <c r="K8" s="164">
        <f t="shared" si="3"/>
        <v>42067</v>
      </c>
      <c r="L8" s="165">
        <f t="shared" si="4"/>
        <v>42067</v>
      </c>
      <c r="M8" s="168"/>
      <c r="N8" s="169"/>
      <c r="O8" s="59"/>
    </row>
    <row r="9" spans="1:15" ht="13.5" customHeight="1">
      <c r="A9" s="175">
        <f t="shared" si="5"/>
        <v>42009</v>
      </c>
      <c r="B9" s="176">
        <f t="shared" si="0"/>
        <v>42009</v>
      </c>
      <c r="C9" s="168"/>
      <c r="D9" s="169"/>
      <c r="E9" s="60"/>
      <c r="F9" s="164">
        <f t="shared" si="1"/>
        <v>42040</v>
      </c>
      <c r="G9" s="165">
        <f>G8+1</f>
        <v>42040</v>
      </c>
      <c r="H9" s="168"/>
      <c r="I9" s="169"/>
      <c r="J9" s="60"/>
      <c r="K9" s="164">
        <f t="shared" si="3"/>
        <v>42068</v>
      </c>
      <c r="L9" s="165">
        <f t="shared" si="4"/>
        <v>42068</v>
      </c>
      <c r="M9" s="168"/>
      <c r="N9" s="169"/>
      <c r="O9" s="59"/>
    </row>
    <row r="10" spans="1:15" ht="13.5" customHeight="1">
      <c r="A10" s="164">
        <f t="shared" si="5"/>
        <v>42010</v>
      </c>
      <c r="B10" s="165">
        <f t="shared" si="0"/>
        <v>42010</v>
      </c>
      <c r="C10" s="168"/>
      <c r="D10" s="169"/>
      <c r="E10" s="60"/>
      <c r="F10" s="164">
        <f t="shared" si="1"/>
        <v>42041</v>
      </c>
      <c r="G10" s="165">
        <f>G9+1</f>
        <v>42041</v>
      </c>
      <c r="H10" s="168"/>
      <c r="I10" s="169"/>
      <c r="J10" s="60"/>
      <c r="K10" s="164">
        <f t="shared" si="3"/>
        <v>42069</v>
      </c>
      <c r="L10" s="165">
        <f t="shared" si="4"/>
        <v>42069</v>
      </c>
      <c r="M10" s="168"/>
      <c r="N10" s="169"/>
      <c r="O10" s="59"/>
    </row>
    <row r="11" spans="1:15" ht="13.5" customHeight="1">
      <c r="A11" s="164">
        <f t="shared" si="5"/>
        <v>42011</v>
      </c>
      <c r="B11" s="165">
        <f t="shared" si="0"/>
        <v>42011</v>
      </c>
      <c r="C11" s="168"/>
      <c r="D11" s="169"/>
      <c r="E11" s="60"/>
      <c r="F11" s="164">
        <f t="shared" si="1"/>
        <v>42042</v>
      </c>
      <c r="G11" s="165">
        <f t="shared" si="2"/>
        <v>42042</v>
      </c>
      <c r="H11" s="168"/>
      <c r="I11" s="169"/>
      <c r="J11" s="60"/>
      <c r="K11" s="164">
        <f t="shared" si="3"/>
        <v>42070</v>
      </c>
      <c r="L11" s="165">
        <f t="shared" si="4"/>
        <v>42070</v>
      </c>
      <c r="M11" s="168"/>
      <c r="N11" s="169"/>
      <c r="O11" s="59"/>
    </row>
    <row r="12" spans="1:15" ht="13.5" customHeight="1">
      <c r="A12" s="164">
        <f t="shared" si="5"/>
        <v>42012</v>
      </c>
      <c r="B12" s="165">
        <f t="shared" si="0"/>
        <v>42012</v>
      </c>
      <c r="C12" s="168"/>
      <c r="D12" s="169"/>
      <c r="E12" s="60"/>
      <c r="F12" s="175">
        <f t="shared" si="1"/>
        <v>42043</v>
      </c>
      <c r="G12" s="176">
        <f t="shared" si="2"/>
        <v>42043</v>
      </c>
      <c r="H12" s="168"/>
      <c r="I12" s="169"/>
      <c r="J12" s="60"/>
      <c r="K12" s="175">
        <f t="shared" si="3"/>
        <v>42071</v>
      </c>
      <c r="L12" s="176">
        <f t="shared" si="4"/>
        <v>42071</v>
      </c>
      <c r="M12" s="168"/>
      <c r="N12" s="169"/>
      <c r="O12" s="59"/>
    </row>
    <row r="13" spans="1:15" ht="13.5" customHeight="1">
      <c r="A13" s="164">
        <f t="shared" si="5"/>
        <v>42013</v>
      </c>
      <c r="B13" s="165">
        <f t="shared" si="0"/>
        <v>42013</v>
      </c>
      <c r="C13" s="168"/>
      <c r="D13" s="169"/>
      <c r="E13" s="60"/>
      <c r="F13" s="175">
        <f t="shared" si="1"/>
        <v>42044</v>
      </c>
      <c r="G13" s="176">
        <f t="shared" si="2"/>
        <v>42044</v>
      </c>
      <c r="H13" s="168"/>
      <c r="I13" s="169"/>
      <c r="J13" s="60"/>
      <c r="K13" s="175">
        <f t="shared" si="3"/>
        <v>42072</v>
      </c>
      <c r="L13" s="176">
        <f t="shared" si="4"/>
        <v>42072</v>
      </c>
      <c r="M13" s="168"/>
      <c r="N13" s="169"/>
      <c r="O13" s="59"/>
    </row>
    <row r="14" spans="1:15" ht="13.5" customHeight="1">
      <c r="A14" s="164">
        <f t="shared" si="5"/>
        <v>42014</v>
      </c>
      <c r="B14" s="165">
        <f t="shared" si="0"/>
        <v>42014</v>
      </c>
      <c r="C14" s="168"/>
      <c r="D14" s="169"/>
      <c r="E14" s="60"/>
      <c r="F14" s="164">
        <f t="shared" si="1"/>
        <v>42045</v>
      </c>
      <c r="G14" s="165">
        <f t="shared" si="2"/>
        <v>42045</v>
      </c>
      <c r="H14" s="168"/>
      <c r="I14" s="169"/>
      <c r="J14" s="60"/>
      <c r="K14" s="164">
        <f t="shared" si="3"/>
        <v>42073</v>
      </c>
      <c r="L14" s="165">
        <f t="shared" si="4"/>
        <v>42073</v>
      </c>
      <c r="M14" s="168"/>
      <c r="N14" s="169"/>
      <c r="O14" s="59"/>
    </row>
    <row r="15" spans="1:15" ht="13.5" customHeight="1">
      <c r="A15" s="175">
        <f t="shared" si="5"/>
        <v>42015</v>
      </c>
      <c r="B15" s="176">
        <f t="shared" si="0"/>
        <v>42015</v>
      </c>
      <c r="C15" s="168"/>
      <c r="D15" s="169"/>
      <c r="E15" s="60"/>
      <c r="F15" s="164">
        <f t="shared" si="1"/>
        <v>42046</v>
      </c>
      <c r="G15" s="165">
        <f t="shared" si="2"/>
        <v>42046</v>
      </c>
      <c r="H15" s="168"/>
      <c r="I15" s="169"/>
      <c r="J15" s="60"/>
      <c r="K15" s="164">
        <f t="shared" si="3"/>
        <v>42074</v>
      </c>
      <c r="L15" s="165">
        <f t="shared" si="4"/>
        <v>42074</v>
      </c>
      <c r="M15" s="168"/>
      <c r="N15" s="169"/>
      <c r="O15" s="59"/>
    </row>
    <row r="16" spans="1:15" ht="13.5" customHeight="1">
      <c r="A16" s="175">
        <f t="shared" si="5"/>
        <v>42016</v>
      </c>
      <c r="B16" s="176">
        <f t="shared" si="0"/>
        <v>42016</v>
      </c>
      <c r="C16" s="168"/>
      <c r="D16" s="169"/>
      <c r="E16" s="60"/>
      <c r="F16" s="164">
        <f t="shared" si="1"/>
        <v>42047</v>
      </c>
      <c r="G16" s="165">
        <f>G15+1</f>
        <v>42047</v>
      </c>
      <c r="H16" s="168"/>
      <c r="I16" s="169"/>
      <c r="J16" s="60"/>
      <c r="K16" s="164">
        <f t="shared" si="3"/>
        <v>42075</v>
      </c>
      <c r="L16" s="165">
        <f t="shared" si="4"/>
        <v>42075</v>
      </c>
      <c r="M16" s="168"/>
      <c r="N16" s="169"/>
      <c r="O16" s="59"/>
    </row>
    <row r="17" spans="1:15" ht="13.5" customHeight="1">
      <c r="A17" s="164">
        <f t="shared" si="5"/>
        <v>42017</v>
      </c>
      <c r="B17" s="165">
        <f t="shared" si="0"/>
        <v>42017</v>
      </c>
      <c r="C17" s="168"/>
      <c r="D17" s="169"/>
      <c r="E17" s="60"/>
      <c r="F17" s="164">
        <f t="shared" si="1"/>
        <v>42048</v>
      </c>
      <c r="G17" s="165">
        <f>G16+1</f>
        <v>42048</v>
      </c>
      <c r="H17" s="168"/>
      <c r="I17" s="169"/>
      <c r="J17" s="60"/>
      <c r="K17" s="164">
        <f t="shared" si="3"/>
        <v>42076</v>
      </c>
      <c r="L17" s="165">
        <f t="shared" si="4"/>
        <v>42076</v>
      </c>
      <c r="M17" s="168"/>
      <c r="N17" s="169"/>
      <c r="O17" s="59"/>
    </row>
    <row r="18" spans="1:15" ht="13.5" customHeight="1">
      <c r="A18" s="164">
        <f t="shared" si="5"/>
        <v>42018</v>
      </c>
      <c r="B18" s="165">
        <f t="shared" si="0"/>
        <v>42018</v>
      </c>
      <c r="C18" s="168"/>
      <c r="D18" s="169"/>
      <c r="E18" s="60"/>
      <c r="F18" s="164">
        <f t="shared" si="1"/>
        <v>42049</v>
      </c>
      <c r="G18" s="165">
        <f t="shared" si="2"/>
        <v>42049</v>
      </c>
      <c r="H18" s="168"/>
      <c r="I18" s="169"/>
      <c r="J18" s="60"/>
      <c r="K18" s="164">
        <f t="shared" si="3"/>
        <v>42077</v>
      </c>
      <c r="L18" s="165">
        <f t="shared" si="4"/>
        <v>42077</v>
      </c>
      <c r="M18" s="168"/>
      <c r="N18" s="169"/>
      <c r="O18" s="59"/>
    </row>
    <row r="19" spans="1:15" ht="13.5" customHeight="1">
      <c r="A19" s="164">
        <f t="shared" si="5"/>
        <v>42019</v>
      </c>
      <c r="B19" s="165">
        <f t="shared" si="0"/>
        <v>42019</v>
      </c>
      <c r="C19" s="168"/>
      <c r="D19" s="169"/>
      <c r="E19" s="60"/>
      <c r="F19" s="175">
        <f t="shared" si="1"/>
        <v>42050</v>
      </c>
      <c r="G19" s="176">
        <f t="shared" si="2"/>
        <v>42050</v>
      </c>
      <c r="H19" s="168"/>
      <c r="I19" s="169"/>
      <c r="J19" s="60"/>
      <c r="K19" s="175">
        <f t="shared" si="3"/>
        <v>42078</v>
      </c>
      <c r="L19" s="176">
        <f t="shared" si="4"/>
        <v>42078</v>
      </c>
      <c r="M19" s="168"/>
      <c r="N19" s="169"/>
      <c r="O19" s="59"/>
    </row>
    <row r="20" spans="1:15" ht="13.5" customHeight="1">
      <c r="A20" s="164">
        <f t="shared" si="5"/>
        <v>42020</v>
      </c>
      <c r="B20" s="165">
        <f t="shared" si="0"/>
        <v>42020</v>
      </c>
      <c r="C20" s="168"/>
      <c r="D20" s="169"/>
      <c r="E20" s="60"/>
      <c r="F20" s="175">
        <f t="shared" si="1"/>
        <v>42051</v>
      </c>
      <c r="G20" s="176">
        <f t="shared" si="2"/>
        <v>42051</v>
      </c>
      <c r="H20" s="168"/>
      <c r="I20" s="169"/>
      <c r="J20" s="60"/>
      <c r="K20" s="175">
        <f t="shared" si="3"/>
        <v>42079</v>
      </c>
      <c r="L20" s="176">
        <f t="shared" si="4"/>
        <v>42079</v>
      </c>
      <c r="M20" s="168"/>
      <c r="N20" s="169"/>
      <c r="O20" s="59"/>
    </row>
    <row r="21" spans="1:15" ht="13.5" customHeight="1">
      <c r="A21" s="164">
        <f t="shared" si="5"/>
        <v>42021</v>
      </c>
      <c r="B21" s="165">
        <f aca="true" t="shared" si="6" ref="B21:B34">B20+1</f>
        <v>42021</v>
      </c>
      <c r="C21" s="168"/>
      <c r="D21" s="169"/>
      <c r="E21" s="60"/>
      <c r="F21" s="164">
        <f t="shared" si="1"/>
        <v>42052</v>
      </c>
      <c r="G21" s="165">
        <f t="shared" si="2"/>
        <v>42052</v>
      </c>
      <c r="H21" s="168"/>
      <c r="I21" s="169"/>
      <c r="J21" s="60"/>
      <c r="K21" s="164">
        <f t="shared" si="3"/>
        <v>42080</v>
      </c>
      <c r="L21" s="165">
        <f t="shared" si="4"/>
        <v>42080</v>
      </c>
      <c r="M21" s="168"/>
      <c r="N21" s="169"/>
      <c r="O21" s="59"/>
    </row>
    <row r="22" spans="1:15" ht="13.5" customHeight="1">
      <c r="A22" s="175">
        <f t="shared" si="5"/>
        <v>42022</v>
      </c>
      <c r="B22" s="176">
        <f t="shared" si="6"/>
        <v>42022</v>
      </c>
      <c r="C22" s="168"/>
      <c r="D22" s="169"/>
      <c r="E22" s="60"/>
      <c r="F22" s="164">
        <f t="shared" si="1"/>
        <v>42053</v>
      </c>
      <c r="G22" s="165">
        <f t="shared" si="2"/>
        <v>42053</v>
      </c>
      <c r="H22" s="168"/>
      <c r="I22" s="169"/>
      <c r="J22" s="60"/>
      <c r="K22" s="164">
        <f t="shared" si="3"/>
        <v>42081</v>
      </c>
      <c r="L22" s="165">
        <f t="shared" si="4"/>
        <v>42081</v>
      </c>
      <c r="M22" s="168"/>
      <c r="N22" s="169"/>
      <c r="O22" s="59"/>
    </row>
    <row r="23" spans="1:15" ht="13.5" customHeight="1">
      <c r="A23" s="175">
        <f t="shared" si="5"/>
        <v>42023</v>
      </c>
      <c r="B23" s="176">
        <f t="shared" si="6"/>
        <v>42023</v>
      </c>
      <c r="C23" s="168"/>
      <c r="D23" s="169"/>
      <c r="E23" s="60"/>
      <c r="F23" s="164">
        <f t="shared" si="1"/>
        <v>42054</v>
      </c>
      <c r="G23" s="165">
        <f t="shared" si="2"/>
        <v>42054</v>
      </c>
      <c r="H23" s="168"/>
      <c r="I23" s="169"/>
      <c r="J23" s="60"/>
      <c r="K23" s="164">
        <f t="shared" si="3"/>
        <v>42082</v>
      </c>
      <c r="L23" s="165">
        <f t="shared" si="4"/>
        <v>42082</v>
      </c>
      <c r="M23" s="168"/>
      <c r="N23" s="169"/>
      <c r="O23" s="59"/>
    </row>
    <row r="24" spans="1:15" ht="13.5" customHeight="1">
      <c r="A24" s="164">
        <f t="shared" si="5"/>
        <v>42024</v>
      </c>
      <c r="B24" s="165">
        <f t="shared" si="6"/>
        <v>42024</v>
      </c>
      <c r="C24" s="168"/>
      <c r="D24" s="169"/>
      <c r="E24" s="60"/>
      <c r="F24" s="164">
        <f t="shared" si="1"/>
        <v>42055</v>
      </c>
      <c r="G24" s="165">
        <f t="shared" si="2"/>
        <v>42055</v>
      </c>
      <c r="H24" s="168"/>
      <c r="I24" s="169"/>
      <c r="J24" s="60"/>
      <c r="K24" s="164">
        <f t="shared" si="3"/>
        <v>42083</v>
      </c>
      <c r="L24" s="165">
        <f t="shared" si="4"/>
        <v>42083</v>
      </c>
      <c r="M24" s="168"/>
      <c r="N24" s="169"/>
      <c r="O24" s="59"/>
    </row>
    <row r="25" spans="1:15" ht="13.5" customHeight="1">
      <c r="A25" s="164">
        <f t="shared" si="5"/>
        <v>42025</v>
      </c>
      <c r="B25" s="165">
        <f t="shared" si="6"/>
        <v>42025</v>
      </c>
      <c r="C25" s="168"/>
      <c r="D25" s="169"/>
      <c r="E25" s="60"/>
      <c r="F25" s="164">
        <f t="shared" si="1"/>
        <v>42056</v>
      </c>
      <c r="G25" s="165">
        <f t="shared" si="2"/>
        <v>42056</v>
      </c>
      <c r="H25" s="168"/>
      <c r="I25" s="169"/>
      <c r="J25" s="60"/>
      <c r="K25" s="164">
        <f t="shared" si="3"/>
        <v>42084</v>
      </c>
      <c r="L25" s="165">
        <f t="shared" si="4"/>
        <v>42084</v>
      </c>
      <c r="M25" s="168"/>
      <c r="N25" s="169"/>
      <c r="O25" s="59"/>
    </row>
    <row r="26" spans="1:15" ht="13.5" customHeight="1">
      <c r="A26" s="164">
        <f t="shared" si="5"/>
        <v>42026</v>
      </c>
      <c r="B26" s="165">
        <f t="shared" si="6"/>
        <v>42026</v>
      </c>
      <c r="C26" s="168"/>
      <c r="D26" s="169"/>
      <c r="E26" s="60"/>
      <c r="F26" s="175">
        <f t="shared" si="1"/>
        <v>42057</v>
      </c>
      <c r="G26" s="176">
        <f t="shared" si="2"/>
        <v>42057</v>
      </c>
      <c r="H26" s="168"/>
      <c r="I26" s="169"/>
      <c r="J26" s="60"/>
      <c r="K26" s="175">
        <f t="shared" si="3"/>
        <v>42085</v>
      </c>
      <c r="L26" s="176">
        <f t="shared" si="4"/>
        <v>42085</v>
      </c>
      <c r="M26" s="168"/>
      <c r="N26" s="169"/>
      <c r="O26" s="59"/>
    </row>
    <row r="27" spans="1:15" ht="13.5" customHeight="1">
      <c r="A27" s="164">
        <f t="shared" si="5"/>
        <v>42027</v>
      </c>
      <c r="B27" s="165">
        <f t="shared" si="6"/>
        <v>42027</v>
      </c>
      <c r="C27" s="168"/>
      <c r="D27" s="169"/>
      <c r="E27" s="60"/>
      <c r="F27" s="175">
        <f t="shared" si="1"/>
        <v>42058</v>
      </c>
      <c r="G27" s="176">
        <f t="shared" si="2"/>
        <v>42058</v>
      </c>
      <c r="H27" s="168"/>
      <c r="I27" s="169"/>
      <c r="J27" s="60"/>
      <c r="K27" s="175">
        <f t="shared" si="3"/>
        <v>42086</v>
      </c>
      <c r="L27" s="176">
        <f t="shared" si="4"/>
        <v>42086</v>
      </c>
      <c r="M27" s="168"/>
      <c r="N27" s="169"/>
      <c r="O27" s="59"/>
    </row>
    <row r="28" spans="1:15" ht="13.5" customHeight="1">
      <c r="A28" s="164">
        <f t="shared" si="5"/>
        <v>42028</v>
      </c>
      <c r="B28" s="165">
        <f t="shared" si="6"/>
        <v>42028</v>
      </c>
      <c r="C28" s="168"/>
      <c r="D28" s="169"/>
      <c r="E28" s="60"/>
      <c r="F28" s="164">
        <f t="shared" si="1"/>
        <v>42059</v>
      </c>
      <c r="G28" s="165">
        <f t="shared" si="2"/>
        <v>42059</v>
      </c>
      <c r="H28" s="168"/>
      <c r="I28" s="169"/>
      <c r="J28" s="60"/>
      <c r="K28" s="164">
        <f t="shared" si="3"/>
        <v>42087</v>
      </c>
      <c r="L28" s="165">
        <f t="shared" si="4"/>
        <v>42087</v>
      </c>
      <c r="M28" s="168"/>
      <c r="N28" s="169"/>
      <c r="O28" s="59"/>
    </row>
    <row r="29" spans="1:15" ht="13.5" customHeight="1">
      <c r="A29" s="175">
        <f t="shared" si="5"/>
        <v>42029</v>
      </c>
      <c r="B29" s="176">
        <f t="shared" si="6"/>
        <v>42029</v>
      </c>
      <c r="C29" s="168"/>
      <c r="D29" s="169"/>
      <c r="E29" s="60"/>
      <c r="F29" s="164">
        <f t="shared" si="1"/>
        <v>42060</v>
      </c>
      <c r="G29" s="165">
        <f t="shared" si="2"/>
        <v>42060</v>
      </c>
      <c r="H29" s="168"/>
      <c r="I29" s="169"/>
      <c r="J29" s="60"/>
      <c r="K29" s="164">
        <f t="shared" si="3"/>
        <v>42088</v>
      </c>
      <c r="L29" s="165">
        <f t="shared" si="4"/>
        <v>42088</v>
      </c>
      <c r="M29" s="168"/>
      <c r="N29" s="169"/>
      <c r="O29" s="59"/>
    </row>
    <row r="30" spans="1:15" ht="13.5" customHeight="1">
      <c r="A30" s="175">
        <f t="shared" si="5"/>
        <v>42030</v>
      </c>
      <c r="B30" s="176">
        <f t="shared" si="6"/>
        <v>42030</v>
      </c>
      <c r="C30" s="168"/>
      <c r="D30" s="169"/>
      <c r="E30" s="60"/>
      <c r="F30" s="164">
        <f t="shared" si="1"/>
        <v>42061</v>
      </c>
      <c r="G30" s="165">
        <f t="shared" si="2"/>
        <v>42061</v>
      </c>
      <c r="H30" s="168"/>
      <c r="I30" s="169"/>
      <c r="J30" s="60"/>
      <c r="K30" s="164">
        <f t="shared" si="3"/>
        <v>42089</v>
      </c>
      <c r="L30" s="165">
        <f t="shared" si="4"/>
        <v>42089</v>
      </c>
      <c r="M30" s="168"/>
      <c r="N30" s="169"/>
      <c r="O30" s="59"/>
    </row>
    <row r="31" spans="1:15" ht="13.5" customHeight="1">
      <c r="A31" s="164">
        <f t="shared" si="5"/>
        <v>42031</v>
      </c>
      <c r="B31" s="165">
        <f t="shared" si="6"/>
        <v>42031</v>
      </c>
      <c r="C31" s="168"/>
      <c r="D31" s="169"/>
      <c r="E31" s="60"/>
      <c r="F31" s="164">
        <f t="shared" si="1"/>
        <v>42062</v>
      </c>
      <c r="G31" s="165">
        <f t="shared" si="2"/>
        <v>42062</v>
      </c>
      <c r="H31" s="168"/>
      <c r="I31" s="169"/>
      <c r="J31" s="60"/>
      <c r="K31" s="164">
        <f t="shared" si="3"/>
        <v>42090</v>
      </c>
      <c r="L31" s="165">
        <f t="shared" si="4"/>
        <v>42090</v>
      </c>
      <c r="M31" s="168"/>
      <c r="N31" s="169"/>
      <c r="O31" s="59"/>
    </row>
    <row r="32" spans="1:15" ht="13.5" customHeight="1">
      <c r="A32" s="164">
        <f t="shared" si="5"/>
        <v>42032</v>
      </c>
      <c r="B32" s="165">
        <f t="shared" si="6"/>
        <v>42032</v>
      </c>
      <c r="C32" s="168"/>
      <c r="D32" s="169"/>
      <c r="E32" s="60"/>
      <c r="F32" s="2"/>
      <c r="G32" s="2"/>
      <c r="H32" s="2"/>
      <c r="I32" s="2"/>
      <c r="J32" s="60"/>
      <c r="K32" s="164">
        <f t="shared" si="3"/>
        <v>42091</v>
      </c>
      <c r="L32" s="165">
        <f t="shared" si="4"/>
        <v>42091</v>
      </c>
      <c r="M32" s="168"/>
      <c r="N32" s="169"/>
      <c r="O32" s="59"/>
    </row>
    <row r="33" spans="1:15" ht="13.5" customHeight="1">
      <c r="A33" s="164">
        <f t="shared" si="5"/>
        <v>42033</v>
      </c>
      <c r="B33" s="165">
        <f t="shared" si="6"/>
        <v>42033</v>
      </c>
      <c r="C33" s="168"/>
      <c r="D33" s="169"/>
      <c r="E33" s="60"/>
      <c r="F33" s="2"/>
      <c r="G33" s="2"/>
      <c r="H33" s="2"/>
      <c r="I33" s="2"/>
      <c r="J33" s="60"/>
      <c r="K33" s="175">
        <f t="shared" si="3"/>
        <v>42092</v>
      </c>
      <c r="L33" s="176">
        <f t="shared" si="4"/>
        <v>42092</v>
      </c>
      <c r="M33" s="168"/>
      <c r="N33" s="169"/>
      <c r="O33" s="59"/>
    </row>
    <row r="34" spans="1:15" ht="13.5" customHeight="1">
      <c r="A34" s="164">
        <f t="shared" si="5"/>
        <v>42034</v>
      </c>
      <c r="B34" s="165">
        <f t="shared" si="6"/>
        <v>42034</v>
      </c>
      <c r="C34" s="168"/>
      <c r="D34" s="169"/>
      <c r="E34" s="60"/>
      <c r="F34" s="2"/>
      <c r="G34" s="2"/>
      <c r="H34" s="2"/>
      <c r="I34" s="2"/>
      <c r="J34" s="60"/>
      <c r="K34" s="175">
        <f t="shared" si="3"/>
        <v>42093</v>
      </c>
      <c r="L34" s="176">
        <f t="shared" si="4"/>
        <v>42093</v>
      </c>
      <c r="M34" s="168"/>
      <c r="N34" s="169"/>
      <c r="O34" s="59"/>
    </row>
    <row r="35" spans="1:14" ht="57.75" customHeight="1">
      <c r="A35" s="229">
        <v>2019</v>
      </c>
      <c r="B35" s="230"/>
      <c r="C35" s="230"/>
      <c r="D35" s="230"/>
      <c r="E35" s="230"/>
      <c r="F35" s="230"/>
      <c r="G35" s="230"/>
      <c r="H35" s="230"/>
      <c r="I35" s="230"/>
      <c r="J35" s="231"/>
      <c r="K35" s="231"/>
      <c r="L35" s="231"/>
      <c r="M35" s="231"/>
      <c r="N35" s="232"/>
    </row>
    <row r="36" spans="1:14" ht="19.5" customHeight="1">
      <c r="A36" s="60"/>
      <c r="B36" s="62"/>
      <c r="C36" s="237">
        <f>L34+1</f>
        <v>42094</v>
      </c>
      <c r="D36" s="238"/>
      <c r="E36" s="63"/>
      <c r="F36" s="60"/>
      <c r="G36" s="64"/>
      <c r="H36" s="221">
        <f>B67+1</f>
        <v>42124</v>
      </c>
      <c r="I36" s="222"/>
      <c r="J36" s="63"/>
      <c r="K36" s="60"/>
      <c r="L36" s="64"/>
      <c r="M36" s="221">
        <f>G68+1</f>
        <v>42155</v>
      </c>
      <c r="N36" s="222"/>
    </row>
    <row r="37" spans="1:14" ht="13.5" customHeight="1">
      <c r="A37" s="65"/>
      <c r="B37" s="58"/>
      <c r="C37" s="171" t="s">
        <v>118</v>
      </c>
      <c r="D37" s="172" t="s">
        <v>119</v>
      </c>
      <c r="E37" s="60"/>
      <c r="F37" s="65"/>
      <c r="G37" s="58"/>
      <c r="H37" s="171" t="s">
        <v>118</v>
      </c>
      <c r="I37" s="172" t="s">
        <v>119</v>
      </c>
      <c r="J37" s="60"/>
      <c r="K37" s="65"/>
      <c r="L37" s="58"/>
      <c r="M37" s="171" t="s">
        <v>118</v>
      </c>
      <c r="N37" s="172" t="s">
        <v>119</v>
      </c>
    </row>
    <row r="38" spans="1:14" ht="13.5" customHeight="1">
      <c r="A38" s="164">
        <f>B38</f>
        <v>42094</v>
      </c>
      <c r="B38" s="170">
        <f>C36</f>
        <v>42094</v>
      </c>
      <c r="C38" s="171"/>
      <c r="D38" s="172"/>
      <c r="E38" s="60"/>
      <c r="F38" s="175">
        <f aca="true" t="shared" si="7" ref="F38:F68">G38</f>
        <v>42124</v>
      </c>
      <c r="G38" s="177">
        <f>H36</f>
        <v>42124</v>
      </c>
      <c r="H38" s="223" t="s">
        <v>49</v>
      </c>
      <c r="I38" s="224"/>
      <c r="J38" s="60"/>
      <c r="K38" s="175">
        <f>L38</f>
        <v>42155</v>
      </c>
      <c r="L38" s="177">
        <f>M36</f>
        <v>42155</v>
      </c>
      <c r="M38" s="168"/>
      <c r="N38" s="169"/>
    </row>
    <row r="39" spans="1:14" ht="13.5" customHeight="1">
      <c r="A39" s="164">
        <f>B39</f>
        <v>42095</v>
      </c>
      <c r="B39" s="170">
        <f aca="true" t="shared" si="8" ref="B39:B67">B38+1</f>
        <v>42095</v>
      </c>
      <c r="C39" s="171"/>
      <c r="D39" s="172"/>
      <c r="E39" s="60"/>
      <c r="F39" s="164">
        <f t="shared" si="7"/>
        <v>42125</v>
      </c>
      <c r="G39" s="170">
        <f aca="true" t="shared" si="9" ref="G39:G68">G38+1</f>
        <v>42125</v>
      </c>
      <c r="H39" s="168"/>
      <c r="I39" s="169"/>
      <c r="J39" s="60"/>
      <c r="K39" s="175">
        <f aca="true" t="shared" si="10" ref="K39:K67">L39</f>
        <v>42156</v>
      </c>
      <c r="L39" s="177">
        <f aca="true" t="shared" si="11" ref="L39:L67">L38+1</f>
        <v>42156</v>
      </c>
      <c r="M39" s="168"/>
      <c r="N39" s="169"/>
    </row>
    <row r="40" spans="1:14" ht="13.5" customHeight="1">
      <c r="A40" s="164">
        <f aca="true" t="shared" si="12" ref="A40:A67">B40</f>
        <v>42096</v>
      </c>
      <c r="B40" s="170">
        <f t="shared" si="8"/>
        <v>42096</v>
      </c>
      <c r="C40" s="168"/>
      <c r="D40" s="169"/>
      <c r="E40" s="60"/>
      <c r="F40" s="164">
        <f t="shared" si="7"/>
        <v>42126</v>
      </c>
      <c r="G40" s="170">
        <f t="shared" si="9"/>
        <v>42126</v>
      </c>
      <c r="H40" s="168"/>
      <c r="I40" s="169"/>
      <c r="J40" s="60"/>
      <c r="K40" s="164">
        <f t="shared" si="10"/>
        <v>42157</v>
      </c>
      <c r="L40" s="170">
        <f t="shared" si="11"/>
        <v>42157</v>
      </c>
      <c r="M40" s="168"/>
      <c r="N40" s="169"/>
    </row>
    <row r="41" spans="1:14" ht="13.5" customHeight="1">
      <c r="A41" s="164">
        <f t="shared" si="12"/>
        <v>42097</v>
      </c>
      <c r="B41" s="170">
        <f t="shared" si="8"/>
        <v>42097</v>
      </c>
      <c r="C41" s="168"/>
      <c r="D41" s="169"/>
      <c r="E41" s="60"/>
      <c r="F41" s="175">
        <f t="shared" si="7"/>
        <v>42127</v>
      </c>
      <c r="G41" s="177">
        <f t="shared" si="9"/>
        <v>42127</v>
      </c>
      <c r="H41" s="168"/>
      <c r="I41" s="169"/>
      <c r="J41" s="60"/>
      <c r="K41" s="164">
        <f t="shared" si="10"/>
        <v>42158</v>
      </c>
      <c r="L41" s="170">
        <f t="shared" si="11"/>
        <v>42158</v>
      </c>
      <c r="M41" s="168"/>
      <c r="N41" s="169"/>
    </row>
    <row r="42" spans="1:14" ht="13.5" customHeight="1">
      <c r="A42" s="164">
        <f t="shared" si="12"/>
        <v>42098</v>
      </c>
      <c r="B42" s="170">
        <f t="shared" si="8"/>
        <v>42098</v>
      </c>
      <c r="C42" s="168"/>
      <c r="D42" s="169"/>
      <c r="E42" s="60"/>
      <c r="F42" s="175">
        <f t="shared" si="7"/>
        <v>42128</v>
      </c>
      <c r="G42" s="177">
        <f t="shared" si="9"/>
        <v>42128</v>
      </c>
      <c r="H42" s="168"/>
      <c r="I42" s="169"/>
      <c r="J42" s="60"/>
      <c r="K42" s="164">
        <f t="shared" si="10"/>
        <v>42159</v>
      </c>
      <c r="L42" s="170">
        <f t="shared" si="11"/>
        <v>42159</v>
      </c>
      <c r="M42" s="168"/>
      <c r="N42" s="169"/>
    </row>
    <row r="43" spans="1:14" ht="13.5" customHeight="1">
      <c r="A43" s="175">
        <f t="shared" si="12"/>
        <v>42099</v>
      </c>
      <c r="B43" s="177">
        <f t="shared" si="8"/>
        <v>42099</v>
      </c>
      <c r="C43" s="168"/>
      <c r="D43" s="169"/>
      <c r="E43" s="60"/>
      <c r="F43" s="164">
        <f t="shared" si="7"/>
        <v>42129</v>
      </c>
      <c r="G43" s="170">
        <f t="shared" si="9"/>
        <v>42129</v>
      </c>
      <c r="H43" s="168"/>
      <c r="I43" s="169"/>
      <c r="J43" s="60"/>
      <c r="K43" s="164">
        <f t="shared" si="10"/>
        <v>42160</v>
      </c>
      <c r="L43" s="170">
        <f t="shared" si="11"/>
        <v>42160</v>
      </c>
      <c r="M43" s="168"/>
      <c r="N43" s="169"/>
    </row>
    <row r="44" spans="1:14" ht="13.5" customHeight="1">
      <c r="A44" s="175">
        <f t="shared" si="12"/>
        <v>42100</v>
      </c>
      <c r="B44" s="177">
        <f t="shared" si="8"/>
        <v>42100</v>
      </c>
      <c r="C44" s="168"/>
      <c r="D44" s="169"/>
      <c r="E44" s="60"/>
      <c r="F44" s="164">
        <f t="shared" si="7"/>
        <v>42130</v>
      </c>
      <c r="G44" s="170">
        <f t="shared" si="9"/>
        <v>42130</v>
      </c>
      <c r="H44" s="168"/>
      <c r="I44" s="169"/>
      <c r="J44" s="60"/>
      <c r="K44" s="164">
        <f t="shared" si="10"/>
        <v>42161</v>
      </c>
      <c r="L44" s="170">
        <f t="shared" si="11"/>
        <v>42161</v>
      </c>
      <c r="M44" s="168"/>
      <c r="N44" s="169"/>
    </row>
    <row r="45" spans="1:14" ht="13.5" customHeight="1">
      <c r="A45" s="164">
        <f t="shared" si="12"/>
        <v>42101</v>
      </c>
      <c r="B45" s="170">
        <f t="shared" si="8"/>
        <v>42101</v>
      </c>
      <c r="C45" s="168"/>
      <c r="D45" s="169"/>
      <c r="E45" s="60"/>
      <c r="F45" s="164">
        <f t="shared" si="7"/>
        <v>42131</v>
      </c>
      <c r="G45" s="170">
        <f t="shared" si="9"/>
        <v>42131</v>
      </c>
      <c r="H45" s="168"/>
      <c r="I45" s="169"/>
      <c r="J45" s="60"/>
      <c r="K45" s="175">
        <f t="shared" si="10"/>
        <v>42162</v>
      </c>
      <c r="L45" s="177">
        <f t="shared" si="11"/>
        <v>42162</v>
      </c>
      <c r="M45" s="168"/>
      <c r="N45" s="169"/>
    </row>
    <row r="46" spans="1:14" ht="13.5" customHeight="1">
      <c r="A46" s="164">
        <f t="shared" si="12"/>
        <v>42102</v>
      </c>
      <c r="B46" s="170">
        <f t="shared" si="8"/>
        <v>42102</v>
      </c>
      <c r="C46" s="168"/>
      <c r="D46" s="169"/>
      <c r="E46" s="60"/>
      <c r="F46" s="164">
        <f t="shared" si="7"/>
        <v>42132</v>
      </c>
      <c r="G46" s="170">
        <f t="shared" si="9"/>
        <v>42132</v>
      </c>
      <c r="H46" s="168"/>
      <c r="I46" s="169"/>
      <c r="J46" s="60"/>
      <c r="K46" s="175">
        <f t="shared" si="10"/>
        <v>42163</v>
      </c>
      <c r="L46" s="177">
        <f t="shared" si="11"/>
        <v>42163</v>
      </c>
      <c r="M46" s="168"/>
      <c r="N46" s="169"/>
    </row>
    <row r="47" spans="1:14" ht="13.5" customHeight="1">
      <c r="A47" s="164">
        <f t="shared" si="12"/>
        <v>42103</v>
      </c>
      <c r="B47" s="170">
        <f t="shared" si="8"/>
        <v>42103</v>
      </c>
      <c r="C47" s="168"/>
      <c r="D47" s="169"/>
      <c r="E47" s="60"/>
      <c r="F47" s="164">
        <f t="shared" si="7"/>
        <v>42133</v>
      </c>
      <c r="G47" s="170">
        <f t="shared" si="9"/>
        <v>42133</v>
      </c>
      <c r="H47" s="168"/>
      <c r="I47" s="169"/>
      <c r="J47" s="60"/>
      <c r="K47" s="164">
        <f t="shared" si="10"/>
        <v>42164</v>
      </c>
      <c r="L47" s="170">
        <f t="shared" si="11"/>
        <v>42164</v>
      </c>
      <c r="M47" s="168"/>
      <c r="N47" s="169"/>
    </row>
    <row r="48" spans="1:14" ht="13.5" customHeight="1">
      <c r="A48" s="164">
        <f t="shared" si="12"/>
        <v>42104</v>
      </c>
      <c r="B48" s="170">
        <f t="shared" si="8"/>
        <v>42104</v>
      </c>
      <c r="C48" s="168"/>
      <c r="D48" s="169"/>
      <c r="E48" s="60"/>
      <c r="F48" s="175">
        <f t="shared" si="7"/>
        <v>42134</v>
      </c>
      <c r="G48" s="177">
        <f t="shared" si="9"/>
        <v>42134</v>
      </c>
      <c r="H48" s="168"/>
      <c r="I48" s="169"/>
      <c r="J48" s="60"/>
      <c r="K48" s="164">
        <f t="shared" si="10"/>
        <v>42165</v>
      </c>
      <c r="L48" s="170">
        <f t="shared" si="11"/>
        <v>42165</v>
      </c>
      <c r="M48" s="168"/>
      <c r="N48" s="169"/>
    </row>
    <row r="49" spans="1:14" ht="13.5" customHeight="1">
      <c r="A49" s="164">
        <f t="shared" si="12"/>
        <v>42105</v>
      </c>
      <c r="B49" s="170">
        <f t="shared" si="8"/>
        <v>42105</v>
      </c>
      <c r="C49" s="168"/>
      <c r="D49" s="169"/>
      <c r="E49" s="60"/>
      <c r="F49" s="175">
        <f t="shared" si="7"/>
        <v>42135</v>
      </c>
      <c r="G49" s="177">
        <f t="shared" si="9"/>
        <v>42135</v>
      </c>
      <c r="H49" s="168"/>
      <c r="I49" s="169"/>
      <c r="J49" s="60"/>
      <c r="K49" s="164">
        <f t="shared" si="10"/>
        <v>42166</v>
      </c>
      <c r="L49" s="170">
        <f t="shared" si="11"/>
        <v>42166</v>
      </c>
      <c r="M49" s="168"/>
      <c r="N49" s="169"/>
    </row>
    <row r="50" spans="1:14" ht="13.5" customHeight="1">
      <c r="A50" s="175">
        <f t="shared" si="12"/>
        <v>42106</v>
      </c>
      <c r="B50" s="177">
        <f t="shared" si="8"/>
        <v>42106</v>
      </c>
      <c r="C50" s="168"/>
      <c r="D50" s="169"/>
      <c r="E50" s="60"/>
      <c r="F50" s="164">
        <f t="shared" si="7"/>
        <v>42136</v>
      </c>
      <c r="G50" s="170">
        <f t="shared" si="9"/>
        <v>42136</v>
      </c>
      <c r="H50" s="168"/>
      <c r="I50" s="169"/>
      <c r="J50" s="60"/>
      <c r="K50" s="164">
        <f t="shared" si="10"/>
        <v>42167</v>
      </c>
      <c r="L50" s="170">
        <f t="shared" si="11"/>
        <v>42167</v>
      </c>
      <c r="M50" s="168"/>
      <c r="N50" s="169"/>
    </row>
    <row r="51" spans="1:14" ht="13.5" customHeight="1">
      <c r="A51" s="175">
        <f t="shared" si="12"/>
        <v>42107</v>
      </c>
      <c r="B51" s="177">
        <f t="shared" si="8"/>
        <v>42107</v>
      </c>
      <c r="C51" s="168"/>
      <c r="D51" s="169"/>
      <c r="E51" s="60"/>
      <c r="F51" s="164">
        <f t="shared" si="7"/>
        <v>42137</v>
      </c>
      <c r="G51" s="170">
        <f t="shared" si="9"/>
        <v>42137</v>
      </c>
      <c r="H51" s="168"/>
      <c r="I51" s="169"/>
      <c r="J51" s="60"/>
      <c r="K51" s="164">
        <f t="shared" si="10"/>
        <v>42168</v>
      </c>
      <c r="L51" s="170">
        <f t="shared" si="11"/>
        <v>42168</v>
      </c>
      <c r="M51" s="168"/>
      <c r="N51" s="169"/>
    </row>
    <row r="52" spans="1:14" ht="13.5" customHeight="1">
      <c r="A52" s="164">
        <f t="shared" si="12"/>
        <v>42108</v>
      </c>
      <c r="B52" s="170">
        <f t="shared" si="8"/>
        <v>42108</v>
      </c>
      <c r="C52" s="168"/>
      <c r="D52" s="169"/>
      <c r="E52" s="60"/>
      <c r="F52" s="164">
        <f t="shared" si="7"/>
        <v>42138</v>
      </c>
      <c r="G52" s="170">
        <f t="shared" si="9"/>
        <v>42138</v>
      </c>
      <c r="H52" s="168"/>
      <c r="I52" s="169"/>
      <c r="J52" s="60"/>
      <c r="K52" s="175">
        <f t="shared" si="10"/>
        <v>42169</v>
      </c>
      <c r="L52" s="177">
        <f t="shared" si="11"/>
        <v>42169</v>
      </c>
      <c r="M52" s="168"/>
      <c r="N52" s="169"/>
    </row>
    <row r="53" spans="1:14" ht="13.5" customHeight="1">
      <c r="A53" s="164">
        <f t="shared" si="12"/>
        <v>42109</v>
      </c>
      <c r="B53" s="170">
        <f t="shared" si="8"/>
        <v>42109</v>
      </c>
      <c r="C53" s="168"/>
      <c r="D53" s="169"/>
      <c r="E53" s="60"/>
      <c r="F53" s="164">
        <f t="shared" si="7"/>
        <v>42139</v>
      </c>
      <c r="G53" s="170">
        <f t="shared" si="9"/>
        <v>42139</v>
      </c>
      <c r="H53" s="168"/>
      <c r="I53" s="169"/>
      <c r="J53" s="60"/>
      <c r="K53" s="175">
        <f t="shared" si="10"/>
        <v>42170</v>
      </c>
      <c r="L53" s="177">
        <f t="shared" si="11"/>
        <v>42170</v>
      </c>
      <c r="M53" s="168"/>
      <c r="N53" s="169"/>
    </row>
    <row r="54" spans="1:14" ht="13.5" customHeight="1">
      <c r="A54" s="164">
        <f t="shared" si="12"/>
        <v>42110</v>
      </c>
      <c r="B54" s="170">
        <f t="shared" si="8"/>
        <v>42110</v>
      </c>
      <c r="C54" s="168"/>
      <c r="D54" s="169"/>
      <c r="E54" s="60"/>
      <c r="F54" s="164">
        <f t="shared" si="7"/>
        <v>42140</v>
      </c>
      <c r="G54" s="170">
        <f t="shared" si="9"/>
        <v>42140</v>
      </c>
      <c r="H54" s="168"/>
      <c r="I54" s="169"/>
      <c r="J54" s="60"/>
      <c r="K54" s="164">
        <f t="shared" si="10"/>
        <v>42171</v>
      </c>
      <c r="L54" s="170">
        <f t="shared" si="11"/>
        <v>42171</v>
      </c>
      <c r="M54" s="168"/>
      <c r="N54" s="169"/>
    </row>
    <row r="55" spans="1:14" ht="13.5" customHeight="1">
      <c r="A55" s="164">
        <f t="shared" si="12"/>
        <v>42111</v>
      </c>
      <c r="B55" s="170">
        <f t="shared" si="8"/>
        <v>42111</v>
      </c>
      <c r="C55" s="168"/>
      <c r="D55" s="169"/>
      <c r="E55" s="60"/>
      <c r="F55" s="175">
        <f t="shared" si="7"/>
        <v>42141</v>
      </c>
      <c r="G55" s="177">
        <f t="shared" si="9"/>
        <v>42141</v>
      </c>
      <c r="H55" s="168"/>
      <c r="I55" s="169"/>
      <c r="J55" s="60"/>
      <c r="K55" s="164">
        <f t="shared" si="10"/>
        <v>42172</v>
      </c>
      <c r="L55" s="170">
        <f t="shared" si="11"/>
        <v>42172</v>
      </c>
      <c r="M55" s="168"/>
      <c r="N55" s="169"/>
    </row>
    <row r="56" spans="1:14" ht="13.5" customHeight="1">
      <c r="A56" s="164">
        <f t="shared" si="12"/>
        <v>42112</v>
      </c>
      <c r="B56" s="170">
        <f t="shared" si="8"/>
        <v>42112</v>
      </c>
      <c r="C56" s="168"/>
      <c r="D56" s="169"/>
      <c r="E56" s="60"/>
      <c r="F56" s="175">
        <f t="shared" si="7"/>
        <v>42142</v>
      </c>
      <c r="G56" s="177">
        <f t="shared" si="9"/>
        <v>42142</v>
      </c>
      <c r="H56" s="168"/>
      <c r="I56" s="169"/>
      <c r="J56" s="60"/>
      <c r="K56" s="164">
        <f t="shared" si="10"/>
        <v>42173</v>
      </c>
      <c r="L56" s="170">
        <f t="shared" si="11"/>
        <v>42173</v>
      </c>
      <c r="M56" s="168"/>
      <c r="N56" s="169"/>
    </row>
    <row r="57" spans="1:14" ht="13.5" customHeight="1">
      <c r="A57" s="175">
        <f t="shared" si="12"/>
        <v>42113</v>
      </c>
      <c r="B57" s="177">
        <f t="shared" si="8"/>
        <v>42113</v>
      </c>
      <c r="C57" s="168"/>
      <c r="D57" s="169"/>
      <c r="E57" s="60"/>
      <c r="F57" s="164">
        <f t="shared" si="7"/>
        <v>42143</v>
      </c>
      <c r="G57" s="170">
        <f t="shared" si="9"/>
        <v>42143</v>
      </c>
      <c r="H57" s="168"/>
      <c r="I57" s="169"/>
      <c r="J57" s="60"/>
      <c r="K57" s="164">
        <f t="shared" si="10"/>
        <v>42174</v>
      </c>
      <c r="L57" s="170">
        <f t="shared" si="11"/>
        <v>42174</v>
      </c>
      <c r="M57" s="168"/>
      <c r="N57" s="169"/>
    </row>
    <row r="58" spans="1:14" ht="13.5" customHeight="1">
      <c r="A58" s="175">
        <f t="shared" si="12"/>
        <v>42114</v>
      </c>
      <c r="B58" s="177">
        <f t="shared" si="8"/>
        <v>42114</v>
      </c>
      <c r="C58" s="223" t="s">
        <v>33</v>
      </c>
      <c r="D58" s="226"/>
      <c r="E58" s="60"/>
      <c r="F58" s="164">
        <f t="shared" si="7"/>
        <v>42144</v>
      </c>
      <c r="G58" s="170">
        <f t="shared" si="9"/>
        <v>42144</v>
      </c>
      <c r="H58" s="168"/>
      <c r="I58" s="169"/>
      <c r="J58" s="60"/>
      <c r="K58" s="164">
        <f t="shared" si="10"/>
        <v>42175</v>
      </c>
      <c r="L58" s="170">
        <f t="shared" si="11"/>
        <v>42175</v>
      </c>
      <c r="M58" s="168"/>
      <c r="N58" s="169"/>
    </row>
    <row r="59" spans="1:14" ht="13.5" customHeight="1">
      <c r="A59" s="175">
        <f t="shared" si="12"/>
        <v>42115</v>
      </c>
      <c r="B59" s="177">
        <f t="shared" si="8"/>
        <v>42115</v>
      </c>
      <c r="C59" s="223" t="s">
        <v>17</v>
      </c>
      <c r="D59" s="226"/>
      <c r="E59" s="60"/>
      <c r="F59" s="164">
        <f t="shared" si="7"/>
        <v>42145</v>
      </c>
      <c r="G59" s="170">
        <f t="shared" si="9"/>
        <v>42145</v>
      </c>
      <c r="H59" s="168"/>
      <c r="I59" s="169"/>
      <c r="J59" s="60"/>
      <c r="K59" s="175">
        <f t="shared" si="10"/>
        <v>42176</v>
      </c>
      <c r="L59" s="177">
        <f t="shared" si="11"/>
        <v>42176</v>
      </c>
      <c r="M59" s="168"/>
      <c r="N59" s="169"/>
    </row>
    <row r="60" spans="1:14" ht="13.5" customHeight="1">
      <c r="A60" s="164">
        <f t="shared" si="12"/>
        <v>42116</v>
      </c>
      <c r="B60" s="170">
        <f t="shared" si="8"/>
        <v>42116</v>
      </c>
      <c r="C60" s="168"/>
      <c r="D60" s="169"/>
      <c r="E60" s="60"/>
      <c r="F60" s="164">
        <f t="shared" si="7"/>
        <v>42146</v>
      </c>
      <c r="G60" s="170">
        <f t="shared" si="9"/>
        <v>42146</v>
      </c>
      <c r="H60" s="168"/>
      <c r="I60" s="169"/>
      <c r="J60" s="60"/>
      <c r="K60" s="175">
        <f t="shared" si="10"/>
        <v>42177</v>
      </c>
      <c r="L60" s="177">
        <f t="shared" si="11"/>
        <v>42177</v>
      </c>
      <c r="M60" s="168"/>
      <c r="N60" s="169"/>
    </row>
    <row r="61" spans="1:14" ht="13.5" customHeight="1">
      <c r="A61" s="164">
        <f t="shared" si="12"/>
        <v>42117</v>
      </c>
      <c r="B61" s="170">
        <f t="shared" si="8"/>
        <v>42117</v>
      </c>
      <c r="C61" s="168"/>
      <c r="D61" s="169"/>
      <c r="E61" s="60"/>
      <c r="F61" s="164">
        <f t="shared" si="7"/>
        <v>42147</v>
      </c>
      <c r="G61" s="170">
        <f t="shared" si="9"/>
        <v>42147</v>
      </c>
      <c r="H61" s="168"/>
      <c r="I61" s="169"/>
      <c r="J61" s="60"/>
      <c r="K61" s="164">
        <f t="shared" si="10"/>
        <v>42178</v>
      </c>
      <c r="L61" s="170">
        <f t="shared" si="11"/>
        <v>42178</v>
      </c>
      <c r="M61" s="168"/>
      <c r="N61" s="169"/>
    </row>
    <row r="62" spans="1:14" ht="13.5" customHeight="1">
      <c r="A62" s="164">
        <f t="shared" si="12"/>
        <v>42118</v>
      </c>
      <c r="B62" s="170">
        <f t="shared" si="8"/>
        <v>42118</v>
      </c>
      <c r="C62" s="168"/>
      <c r="D62" s="169"/>
      <c r="E62" s="60"/>
      <c r="F62" s="175">
        <f t="shared" si="7"/>
        <v>42148</v>
      </c>
      <c r="G62" s="177">
        <f t="shared" si="9"/>
        <v>42148</v>
      </c>
      <c r="H62" s="168"/>
      <c r="I62" s="169"/>
      <c r="J62" s="60"/>
      <c r="K62" s="164">
        <f t="shared" si="10"/>
        <v>42179</v>
      </c>
      <c r="L62" s="170">
        <f t="shared" si="11"/>
        <v>42179</v>
      </c>
      <c r="M62" s="168"/>
      <c r="N62" s="169"/>
    </row>
    <row r="63" spans="1:14" ht="13.5" customHeight="1">
      <c r="A63" s="164">
        <f t="shared" si="12"/>
        <v>42119</v>
      </c>
      <c r="B63" s="170">
        <f t="shared" si="8"/>
        <v>42119</v>
      </c>
      <c r="C63" s="168"/>
      <c r="D63" s="169"/>
      <c r="E63" s="60"/>
      <c r="F63" s="175">
        <f t="shared" si="7"/>
        <v>42149</v>
      </c>
      <c r="G63" s="177">
        <f t="shared" si="9"/>
        <v>42149</v>
      </c>
      <c r="H63" s="168"/>
      <c r="I63" s="169"/>
      <c r="J63" s="60"/>
      <c r="K63" s="164">
        <f t="shared" si="10"/>
        <v>42180</v>
      </c>
      <c r="L63" s="170">
        <f t="shared" si="11"/>
        <v>42180</v>
      </c>
      <c r="M63" s="168"/>
      <c r="N63" s="169"/>
    </row>
    <row r="64" spans="1:14" ht="13.5" customHeight="1">
      <c r="A64" s="175">
        <f t="shared" si="12"/>
        <v>42120</v>
      </c>
      <c r="B64" s="177">
        <f t="shared" si="8"/>
        <v>42120</v>
      </c>
      <c r="C64" s="168"/>
      <c r="D64" s="169"/>
      <c r="E64" s="60"/>
      <c r="F64" s="164">
        <f t="shared" si="7"/>
        <v>42150</v>
      </c>
      <c r="G64" s="170">
        <f t="shared" si="9"/>
        <v>42150</v>
      </c>
      <c r="H64" s="168"/>
      <c r="I64" s="169"/>
      <c r="J64" s="60"/>
      <c r="K64" s="164">
        <f t="shared" si="10"/>
        <v>42181</v>
      </c>
      <c r="L64" s="170">
        <f t="shared" si="11"/>
        <v>42181</v>
      </c>
      <c r="M64" s="168"/>
      <c r="N64" s="169"/>
    </row>
    <row r="65" spans="1:14" ht="13.5" customHeight="1">
      <c r="A65" s="175">
        <f t="shared" si="12"/>
        <v>42121</v>
      </c>
      <c r="B65" s="177">
        <f t="shared" si="8"/>
        <v>42121</v>
      </c>
      <c r="C65" s="168"/>
      <c r="D65" s="169"/>
      <c r="E65" s="60"/>
      <c r="F65" s="164">
        <f t="shared" si="7"/>
        <v>42151</v>
      </c>
      <c r="G65" s="170">
        <f t="shared" si="9"/>
        <v>42151</v>
      </c>
      <c r="H65" s="168"/>
      <c r="I65" s="169"/>
      <c r="J65" s="60"/>
      <c r="K65" s="164">
        <f t="shared" si="10"/>
        <v>42182</v>
      </c>
      <c r="L65" s="170">
        <f t="shared" si="11"/>
        <v>42182</v>
      </c>
      <c r="M65" s="168"/>
      <c r="N65" s="169"/>
    </row>
    <row r="66" spans="1:14" ht="13.5" customHeight="1">
      <c r="A66" s="164">
        <f t="shared" si="12"/>
        <v>42122</v>
      </c>
      <c r="B66" s="170">
        <f t="shared" si="8"/>
        <v>42122</v>
      </c>
      <c r="C66" s="168"/>
      <c r="D66" s="169"/>
      <c r="E66" s="60"/>
      <c r="F66" s="164">
        <f t="shared" si="7"/>
        <v>42152</v>
      </c>
      <c r="G66" s="170">
        <f t="shared" si="9"/>
        <v>42152</v>
      </c>
      <c r="H66" s="168"/>
      <c r="I66" s="169"/>
      <c r="J66" s="60"/>
      <c r="K66" s="175">
        <f t="shared" si="10"/>
        <v>42183</v>
      </c>
      <c r="L66" s="177">
        <f t="shared" si="11"/>
        <v>42183</v>
      </c>
      <c r="M66" s="168"/>
      <c r="N66" s="169"/>
    </row>
    <row r="67" spans="1:14" ht="13.5" customHeight="1">
      <c r="A67" s="164">
        <f t="shared" si="12"/>
        <v>42123</v>
      </c>
      <c r="B67" s="170">
        <f t="shared" si="8"/>
        <v>42123</v>
      </c>
      <c r="C67" s="168"/>
      <c r="D67" s="169"/>
      <c r="E67" s="60"/>
      <c r="F67" s="175">
        <f t="shared" si="7"/>
        <v>42153</v>
      </c>
      <c r="G67" s="177">
        <f t="shared" si="9"/>
        <v>42153</v>
      </c>
      <c r="H67" s="223" t="s">
        <v>120</v>
      </c>
      <c r="I67" s="226"/>
      <c r="J67" s="60"/>
      <c r="K67" s="175">
        <f t="shared" si="10"/>
        <v>42184</v>
      </c>
      <c r="L67" s="177">
        <f t="shared" si="11"/>
        <v>42184</v>
      </c>
      <c r="M67" s="168"/>
      <c r="N67" s="169"/>
    </row>
    <row r="68" spans="1:14" ht="13.5" customHeight="1">
      <c r="A68" s="60"/>
      <c r="B68" s="60"/>
      <c r="C68" s="60"/>
      <c r="D68" s="60"/>
      <c r="E68" s="60"/>
      <c r="F68" s="164">
        <f t="shared" si="7"/>
        <v>42154</v>
      </c>
      <c r="G68" s="170">
        <f t="shared" si="9"/>
        <v>42154</v>
      </c>
      <c r="H68" s="168"/>
      <c r="I68" s="169"/>
      <c r="J68" s="60"/>
      <c r="K68" s="60"/>
      <c r="L68" s="60"/>
      <c r="M68" s="60"/>
      <c r="N68" s="60"/>
    </row>
    <row r="69" spans="1:14" ht="57.75" customHeight="1">
      <c r="A69" s="229">
        <v>2019</v>
      </c>
      <c r="B69" s="230"/>
      <c r="C69" s="230"/>
      <c r="D69" s="230"/>
      <c r="E69" s="230"/>
      <c r="F69" s="230"/>
      <c r="G69" s="230"/>
      <c r="H69" s="230"/>
      <c r="I69" s="230"/>
      <c r="J69" s="231"/>
      <c r="K69" s="231"/>
      <c r="L69" s="231"/>
      <c r="M69" s="231"/>
      <c r="N69" s="232"/>
    </row>
    <row r="70" spans="1:14" ht="19.5" customHeight="1">
      <c r="A70" s="60"/>
      <c r="B70" s="62"/>
      <c r="C70" s="221">
        <f>L67+1</f>
        <v>42185</v>
      </c>
      <c r="D70" s="222"/>
      <c r="E70" s="63"/>
      <c r="F70" s="60"/>
      <c r="G70" s="64"/>
      <c r="H70" s="221">
        <f>B102+1</f>
        <v>42216</v>
      </c>
      <c r="I70" s="222"/>
      <c r="J70" s="63"/>
      <c r="K70" s="60"/>
      <c r="L70" s="64"/>
      <c r="M70" s="221">
        <f>G102+1</f>
        <v>42247</v>
      </c>
      <c r="N70" s="222"/>
    </row>
    <row r="71" spans="1:14" ht="13.5" customHeight="1">
      <c r="A71" s="65"/>
      <c r="B71" s="58"/>
      <c r="C71" s="171" t="s">
        <v>81</v>
      </c>
      <c r="D71" s="172" t="s">
        <v>82</v>
      </c>
      <c r="E71" s="60"/>
      <c r="F71" s="65"/>
      <c r="G71" s="58"/>
      <c r="H71" s="171" t="s">
        <v>81</v>
      </c>
      <c r="I71" s="172" t="s">
        <v>82</v>
      </c>
      <c r="J71" s="60"/>
      <c r="K71" s="65"/>
      <c r="L71" s="58"/>
      <c r="M71" s="171" t="s">
        <v>81</v>
      </c>
      <c r="N71" s="172" t="s">
        <v>82</v>
      </c>
    </row>
    <row r="72" spans="1:14" ht="13.5" customHeight="1">
      <c r="A72" s="164">
        <f>B72</f>
        <v>42185</v>
      </c>
      <c r="B72" s="170">
        <f>C70</f>
        <v>42185</v>
      </c>
      <c r="C72" s="168"/>
      <c r="D72" s="169"/>
      <c r="E72" s="60"/>
      <c r="F72" s="164">
        <f>G72</f>
        <v>42216</v>
      </c>
      <c r="G72" s="170">
        <f>H70</f>
        <v>42216</v>
      </c>
      <c r="H72" s="168"/>
      <c r="I72" s="169"/>
      <c r="J72" s="60"/>
      <c r="K72" s="175">
        <f>L72</f>
        <v>42247</v>
      </c>
      <c r="L72" s="177">
        <f>M70</f>
        <v>42247</v>
      </c>
      <c r="M72" s="168"/>
      <c r="N72" s="169"/>
    </row>
    <row r="73" spans="1:14" ht="13.5" customHeight="1">
      <c r="A73" s="164">
        <f>B73</f>
        <v>42186</v>
      </c>
      <c r="B73" s="170">
        <f aca="true" t="shared" si="13" ref="B73:B102">B72+1</f>
        <v>42186</v>
      </c>
      <c r="C73" s="168"/>
      <c r="D73" s="169"/>
      <c r="E73" s="60"/>
      <c r="F73" s="164">
        <f aca="true" t="shared" si="14" ref="F73:F102">G73</f>
        <v>42217</v>
      </c>
      <c r="G73" s="170">
        <f aca="true" t="shared" si="15" ref="G73:G102">G72+1</f>
        <v>42217</v>
      </c>
      <c r="H73" s="168"/>
      <c r="I73" s="169"/>
      <c r="J73" s="60"/>
      <c r="K73" s="164">
        <f aca="true" t="shared" si="16" ref="K73:K101">L73</f>
        <v>42248</v>
      </c>
      <c r="L73" s="170">
        <f aca="true" t="shared" si="17" ref="L73:L101">L72+1</f>
        <v>42248</v>
      </c>
      <c r="M73" s="168"/>
      <c r="N73" s="169"/>
    </row>
    <row r="74" spans="1:14" ht="13.5" customHeight="1">
      <c r="A74" s="164">
        <f aca="true" t="shared" si="18" ref="A74:A102">B74</f>
        <v>42187</v>
      </c>
      <c r="B74" s="170">
        <f t="shared" si="13"/>
        <v>42187</v>
      </c>
      <c r="C74" s="168"/>
      <c r="D74" s="169"/>
      <c r="E74" s="60"/>
      <c r="F74" s="175">
        <f t="shared" si="14"/>
        <v>42218</v>
      </c>
      <c r="G74" s="177">
        <f t="shared" si="15"/>
        <v>42218</v>
      </c>
      <c r="H74" s="168"/>
      <c r="I74" s="169"/>
      <c r="J74" s="60"/>
      <c r="K74" s="164">
        <f t="shared" si="16"/>
        <v>42249</v>
      </c>
      <c r="L74" s="170">
        <f t="shared" si="17"/>
        <v>42249</v>
      </c>
      <c r="M74" s="168"/>
      <c r="N74" s="169"/>
    </row>
    <row r="75" spans="1:14" ht="13.5" customHeight="1">
      <c r="A75" s="164">
        <f t="shared" si="18"/>
        <v>42188</v>
      </c>
      <c r="B75" s="170">
        <f t="shared" si="13"/>
        <v>42188</v>
      </c>
      <c r="C75" s="168"/>
      <c r="D75" s="169"/>
      <c r="E75" s="60"/>
      <c r="F75" s="175">
        <f t="shared" si="14"/>
        <v>42219</v>
      </c>
      <c r="G75" s="177">
        <f t="shared" si="15"/>
        <v>42219</v>
      </c>
      <c r="H75" s="168"/>
      <c r="I75" s="169"/>
      <c r="J75" s="60"/>
      <c r="K75" s="164">
        <f t="shared" si="16"/>
        <v>42250</v>
      </c>
      <c r="L75" s="170">
        <f t="shared" si="17"/>
        <v>42250</v>
      </c>
      <c r="M75" s="168"/>
      <c r="N75" s="169"/>
    </row>
    <row r="76" spans="1:14" ht="13.5" customHeight="1">
      <c r="A76" s="164">
        <f t="shared" si="18"/>
        <v>42189</v>
      </c>
      <c r="B76" s="170">
        <f t="shared" si="13"/>
        <v>42189</v>
      </c>
      <c r="C76" s="168"/>
      <c r="D76" s="169"/>
      <c r="E76" s="60"/>
      <c r="F76" s="164">
        <f t="shared" si="14"/>
        <v>42220</v>
      </c>
      <c r="G76" s="170">
        <f t="shared" si="15"/>
        <v>42220</v>
      </c>
      <c r="H76" s="168"/>
      <c r="I76" s="169"/>
      <c r="J76" s="60"/>
      <c r="K76" s="164">
        <f t="shared" si="16"/>
        <v>42251</v>
      </c>
      <c r="L76" s="170">
        <f t="shared" si="17"/>
        <v>42251</v>
      </c>
      <c r="M76" s="168"/>
      <c r="N76" s="169"/>
    </row>
    <row r="77" spans="1:14" ht="13.5" customHeight="1">
      <c r="A77" s="175">
        <f t="shared" si="18"/>
        <v>42190</v>
      </c>
      <c r="B77" s="177">
        <f t="shared" si="13"/>
        <v>42190</v>
      </c>
      <c r="C77" s="168"/>
      <c r="D77" s="169"/>
      <c r="E77" s="60"/>
      <c r="F77" s="164">
        <f t="shared" si="14"/>
        <v>42221</v>
      </c>
      <c r="G77" s="170">
        <f t="shared" si="15"/>
        <v>42221</v>
      </c>
      <c r="H77" s="168"/>
      <c r="I77" s="169"/>
      <c r="J77" s="60"/>
      <c r="K77" s="164">
        <f t="shared" si="16"/>
        <v>42252</v>
      </c>
      <c r="L77" s="170">
        <f t="shared" si="17"/>
        <v>42252</v>
      </c>
      <c r="M77" s="168"/>
      <c r="N77" s="169"/>
    </row>
    <row r="78" spans="1:14" ht="13.5" customHeight="1">
      <c r="A78" s="175">
        <f t="shared" si="18"/>
        <v>42191</v>
      </c>
      <c r="B78" s="177">
        <f t="shared" si="13"/>
        <v>42191</v>
      </c>
      <c r="C78" s="168"/>
      <c r="D78" s="169"/>
      <c r="E78" s="60"/>
      <c r="F78" s="164">
        <f t="shared" si="14"/>
        <v>42222</v>
      </c>
      <c r="G78" s="170">
        <f t="shared" si="15"/>
        <v>42222</v>
      </c>
      <c r="H78" s="168"/>
      <c r="I78" s="169"/>
      <c r="J78" s="60"/>
      <c r="K78" s="175">
        <f t="shared" si="16"/>
        <v>42253</v>
      </c>
      <c r="L78" s="177">
        <f t="shared" si="17"/>
        <v>42253</v>
      </c>
      <c r="M78" s="168"/>
      <c r="N78" s="169"/>
    </row>
    <row r="79" spans="1:14" ht="13.5" customHeight="1">
      <c r="A79" s="164">
        <f t="shared" si="18"/>
        <v>42192</v>
      </c>
      <c r="B79" s="170">
        <f t="shared" si="13"/>
        <v>42192</v>
      </c>
      <c r="C79" s="168"/>
      <c r="D79" s="169"/>
      <c r="E79" s="60"/>
      <c r="F79" s="164">
        <f t="shared" si="14"/>
        <v>42223</v>
      </c>
      <c r="G79" s="170">
        <f t="shared" si="15"/>
        <v>42223</v>
      </c>
      <c r="H79" s="168"/>
      <c r="I79" s="169"/>
      <c r="J79" s="60"/>
      <c r="K79" s="175">
        <f t="shared" si="16"/>
        <v>42254</v>
      </c>
      <c r="L79" s="177">
        <f t="shared" si="17"/>
        <v>42254</v>
      </c>
      <c r="M79" s="168"/>
      <c r="N79" s="169"/>
    </row>
    <row r="80" spans="1:14" ht="13.5" customHeight="1">
      <c r="A80" s="164">
        <f t="shared" si="18"/>
        <v>42193</v>
      </c>
      <c r="B80" s="170">
        <f t="shared" si="13"/>
        <v>42193</v>
      </c>
      <c r="C80" s="168"/>
      <c r="D80" s="169"/>
      <c r="E80" s="60"/>
      <c r="F80" s="164">
        <f t="shared" si="14"/>
        <v>42224</v>
      </c>
      <c r="G80" s="170">
        <f t="shared" si="15"/>
        <v>42224</v>
      </c>
      <c r="H80" s="168"/>
      <c r="I80" s="169"/>
      <c r="J80" s="60"/>
      <c r="K80" s="164">
        <f t="shared" si="16"/>
        <v>42255</v>
      </c>
      <c r="L80" s="170">
        <f t="shared" si="17"/>
        <v>42255</v>
      </c>
      <c r="M80" s="168"/>
      <c r="N80" s="169"/>
    </row>
    <row r="81" spans="1:14" ht="13.5" customHeight="1">
      <c r="A81" s="164">
        <f t="shared" si="18"/>
        <v>42194</v>
      </c>
      <c r="B81" s="170">
        <f t="shared" si="13"/>
        <v>42194</v>
      </c>
      <c r="C81" s="168"/>
      <c r="D81" s="169"/>
      <c r="E81" s="60"/>
      <c r="F81" s="175">
        <f t="shared" si="14"/>
        <v>42225</v>
      </c>
      <c r="G81" s="177">
        <f t="shared" si="15"/>
        <v>42225</v>
      </c>
      <c r="H81" s="168"/>
      <c r="I81" s="169"/>
      <c r="J81" s="60"/>
      <c r="K81" s="164">
        <f t="shared" si="16"/>
        <v>42256</v>
      </c>
      <c r="L81" s="170">
        <f t="shared" si="17"/>
        <v>42256</v>
      </c>
      <c r="M81" s="168"/>
      <c r="N81" s="169"/>
    </row>
    <row r="82" spans="1:14" ht="13.5" customHeight="1">
      <c r="A82" s="164">
        <f t="shared" si="18"/>
        <v>42195</v>
      </c>
      <c r="B82" s="170">
        <f t="shared" si="13"/>
        <v>42195</v>
      </c>
      <c r="C82" s="168"/>
      <c r="D82" s="169"/>
      <c r="E82" s="60"/>
      <c r="F82" s="175">
        <f t="shared" si="14"/>
        <v>42226</v>
      </c>
      <c r="G82" s="177">
        <f t="shared" si="15"/>
        <v>42226</v>
      </c>
      <c r="H82" s="168"/>
      <c r="I82" s="169"/>
      <c r="J82" s="60"/>
      <c r="K82" s="164">
        <f t="shared" si="16"/>
        <v>42257</v>
      </c>
      <c r="L82" s="170">
        <f t="shared" si="17"/>
        <v>42257</v>
      </c>
      <c r="M82" s="168"/>
      <c r="N82" s="169"/>
    </row>
    <row r="83" spans="1:14" ht="13.5" customHeight="1">
      <c r="A83" s="164">
        <f t="shared" si="18"/>
        <v>42196</v>
      </c>
      <c r="B83" s="170">
        <f t="shared" si="13"/>
        <v>42196</v>
      </c>
      <c r="C83" s="168"/>
      <c r="D83" s="169"/>
      <c r="E83" s="60"/>
      <c r="F83" s="164">
        <f t="shared" si="14"/>
        <v>42227</v>
      </c>
      <c r="G83" s="170">
        <f t="shared" si="15"/>
        <v>42227</v>
      </c>
      <c r="H83" s="168"/>
      <c r="I83" s="169"/>
      <c r="J83" s="60"/>
      <c r="K83" s="164">
        <f t="shared" si="16"/>
        <v>42258</v>
      </c>
      <c r="L83" s="170">
        <f t="shared" si="17"/>
        <v>42258</v>
      </c>
      <c r="M83" s="168"/>
      <c r="N83" s="169"/>
    </row>
    <row r="84" spans="1:14" ht="13.5" customHeight="1">
      <c r="A84" s="175">
        <f t="shared" si="18"/>
        <v>42197</v>
      </c>
      <c r="B84" s="177">
        <f t="shared" si="13"/>
        <v>42197</v>
      </c>
      <c r="C84" s="168"/>
      <c r="D84" s="169"/>
      <c r="E84" s="60"/>
      <c r="F84" s="164">
        <f t="shared" si="14"/>
        <v>42228</v>
      </c>
      <c r="G84" s="170">
        <f t="shared" si="15"/>
        <v>42228</v>
      </c>
      <c r="H84" s="168"/>
      <c r="I84" s="169"/>
      <c r="J84" s="60"/>
      <c r="K84" s="164">
        <f t="shared" si="16"/>
        <v>42259</v>
      </c>
      <c r="L84" s="170">
        <f t="shared" si="17"/>
        <v>42259</v>
      </c>
      <c r="M84" s="168"/>
      <c r="N84" s="169"/>
    </row>
    <row r="85" spans="1:14" ht="13.5" customHeight="1">
      <c r="A85" s="175">
        <f t="shared" si="18"/>
        <v>42198</v>
      </c>
      <c r="B85" s="177">
        <f t="shared" si="13"/>
        <v>42198</v>
      </c>
      <c r="C85" s="168"/>
      <c r="D85" s="169"/>
      <c r="E85" s="60"/>
      <c r="F85" s="164">
        <f t="shared" si="14"/>
        <v>42229</v>
      </c>
      <c r="G85" s="170">
        <f t="shared" si="15"/>
        <v>42229</v>
      </c>
      <c r="H85" s="168"/>
      <c r="I85" s="169"/>
      <c r="J85" s="60"/>
      <c r="K85" s="175">
        <f t="shared" si="16"/>
        <v>42260</v>
      </c>
      <c r="L85" s="177">
        <f t="shared" si="17"/>
        <v>42260</v>
      </c>
      <c r="M85" s="168"/>
      <c r="N85" s="169"/>
    </row>
    <row r="86" spans="1:14" ht="13.5" customHeight="1">
      <c r="A86" s="164">
        <f t="shared" si="18"/>
        <v>42199</v>
      </c>
      <c r="B86" s="170">
        <f t="shared" si="13"/>
        <v>42199</v>
      </c>
      <c r="C86" s="168"/>
      <c r="D86" s="169"/>
      <c r="E86" s="60"/>
      <c r="F86" s="175">
        <f>G86</f>
        <v>42230</v>
      </c>
      <c r="G86" s="177">
        <f t="shared" si="15"/>
        <v>42230</v>
      </c>
      <c r="H86" s="223" t="s">
        <v>84</v>
      </c>
      <c r="I86" s="224"/>
      <c r="J86" s="60"/>
      <c r="K86" s="175">
        <f t="shared" si="16"/>
        <v>42261</v>
      </c>
      <c r="L86" s="177">
        <f t="shared" si="17"/>
        <v>42261</v>
      </c>
      <c r="M86" s="168"/>
      <c r="N86" s="169"/>
    </row>
    <row r="87" spans="1:14" ht="13.5" customHeight="1">
      <c r="A87" s="164">
        <f t="shared" si="18"/>
        <v>42200</v>
      </c>
      <c r="B87" s="170">
        <f t="shared" si="13"/>
        <v>42200</v>
      </c>
      <c r="C87" s="168"/>
      <c r="D87" s="169"/>
      <c r="E87" s="60"/>
      <c r="F87" s="164">
        <f t="shared" si="14"/>
        <v>42231</v>
      </c>
      <c r="G87" s="170">
        <f t="shared" si="15"/>
        <v>42231</v>
      </c>
      <c r="H87" s="168"/>
      <c r="I87" s="169"/>
      <c r="J87" s="60"/>
      <c r="K87" s="164">
        <f t="shared" si="16"/>
        <v>42262</v>
      </c>
      <c r="L87" s="170">
        <f t="shared" si="17"/>
        <v>42262</v>
      </c>
      <c r="M87" s="168"/>
      <c r="N87" s="169"/>
    </row>
    <row r="88" spans="1:14" ht="13.5" customHeight="1">
      <c r="A88" s="164">
        <f t="shared" si="18"/>
        <v>42201</v>
      </c>
      <c r="B88" s="170">
        <f t="shared" si="13"/>
        <v>42201</v>
      </c>
      <c r="C88" s="168"/>
      <c r="D88" s="169"/>
      <c r="E88" s="60"/>
      <c r="F88" s="175">
        <f t="shared" si="14"/>
        <v>42232</v>
      </c>
      <c r="G88" s="177">
        <f t="shared" si="15"/>
        <v>42232</v>
      </c>
      <c r="H88" s="168"/>
      <c r="I88" s="169"/>
      <c r="J88" s="60"/>
      <c r="K88" s="164">
        <f t="shared" si="16"/>
        <v>42263</v>
      </c>
      <c r="L88" s="170">
        <f t="shared" si="17"/>
        <v>42263</v>
      </c>
      <c r="M88" s="168"/>
      <c r="N88" s="169"/>
    </row>
    <row r="89" spans="1:14" ht="13.5" customHeight="1">
      <c r="A89" s="164">
        <f t="shared" si="18"/>
        <v>42202</v>
      </c>
      <c r="B89" s="170">
        <f t="shared" si="13"/>
        <v>42202</v>
      </c>
      <c r="C89" s="168"/>
      <c r="D89" s="169"/>
      <c r="E89" s="60"/>
      <c r="F89" s="175">
        <f t="shared" si="14"/>
        <v>42233</v>
      </c>
      <c r="G89" s="177">
        <f t="shared" si="15"/>
        <v>42233</v>
      </c>
      <c r="H89" s="168"/>
      <c r="I89" s="169"/>
      <c r="J89" s="60"/>
      <c r="K89" s="164">
        <f t="shared" si="16"/>
        <v>42264</v>
      </c>
      <c r="L89" s="170">
        <f t="shared" si="17"/>
        <v>42264</v>
      </c>
      <c r="M89" s="168"/>
      <c r="N89" s="169"/>
    </row>
    <row r="90" spans="1:14" ht="13.5" customHeight="1">
      <c r="A90" s="164">
        <f t="shared" si="18"/>
        <v>42203</v>
      </c>
      <c r="B90" s="170">
        <f t="shared" si="13"/>
        <v>42203</v>
      </c>
      <c r="C90" s="168"/>
      <c r="D90" s="169"/>
      <c r="E90" s="60"/>
      <c r="F90" s="164">
        <f t="shared" si="14"/>
        <v>42234</v>
      </c>
      <c r="G90" s="170">
        <f t="shared" si="15"/>
        <v>42234</v>
      </c>
      <c r="H90" s="168"/>
      <c r="I90" s="169"/>
      <c r="J90" s="60"/>
      <c r="K90" s="164">
        <f t="shared" si="16"/>
        <v>42265</v>
      </c>
      <c r="L90" s="170">
        <f t="shared" si="17"/>
        <v>42265</v>
      </c>
      <c r="M90" s="168"/>
      <c r="N90" s="169"/>
    </row>
    <row r="91" spans="1:14" ht="13.5" customHeight="1">
      <c r="A91" s="175">
        <f t="shared" si="18"/>
        <v>42204</v>
      </c>
      <c r="B91" s="177">
        <f t="shared" si="13"/>
        <v>42204</v>
      </c>
      <c r="C91" s="168"/>
      <c r="D91" s="169"/>
      <c r="E91" s="60"/>
      <c r="F91" s="164">
        <f t="shared" si="14"/>
        <v>42235</v>
      </c>
      <c r="G91" s="170">
        <f t="shared" si="15"/>
        <v>42235</v>
      </c>
      <c r="H91" s="168"/>
      <c r="I91" s="169"/>
      <c r="J91" s="60"/>
      <c r="K91" s="164">
        <f t="shared" si="16"/>
        <v>42266</v>
      </c>
      <c r="L91" s="170">
        <f t="shared" si="17"/>
        <v>42266</v>
      </c>
      <c r="M91" s="168"/>
      <c r="N91" s="169"/>
    </row>
    <row r="92" spans="1:14" ht="13.5" customHeight="1">
      <c r="A92" s="175">
        <f t="shared" si="18"/>
        <v>42205</v>
      </c>
      <c r="B92" s="177">
        <f t="shared" si="13"/>
        <v>42205</v>
      </c>
      <c r="C92" s="223" t="s">
        <v>52</v>
      </c>
      <c r="D92" s="224"/>
      <c r="E92" s="60"/>
      <c r="F92" s="164">
        <f t="shared" si="14"/>
        <v>42236</v>
      </c>
      <c r="G92" s="170">
        <f t="shared" si="15"/>
        <v>42236</v>
      </c>
      <c r="H92" s="168"/>
      <c r="I92" s="169"/>
      <c r="J92" s="60"/>
      <c r="K92" s="175">
        <f t="shared" si="16"/>
        <v>42267</v>
      </c>
      <c r="L92" s="177">
        <f t="shared" si="17"/>
        <v>42267</v>
      </c>
      <c r="M92" s="168"/>
      <c r="N92" s="169"/>
    </row>
    <row r="93" spans="1:14" ht="13.5" customHeight="1">
      <c r="A93" s="164">
        <f t="shared" si="18"/>
        <v>42206</v>
      </c>
      <c r="B93" s="170">
        <f t="shared" si="13"/>
        <v>42206</v>
      </c>
      <c r="C93" s="168"/>
      <c r="D93" s="169"/>
      <c r="E93" s="60"/>
      <c r="F93" s="164">
        <f t="shared" si="14"/>
        <v>42237</v>
      </c>
      <c r="G93" s="170">
        <f t="shared" si="15"/>
        <v>42237</v>
      </c>
      <c r="H93" s="168"/>
      <c r="I93" s="169"/>
      <c r="J93" s="60"/>
      <c r="K93" s="175">
        <f t="shared" si="16"/>
        <v>42268</v>
      </c>
      <c r="L93" s="177">
        <f t="shared" si="17"/>
        <v>42268</v>
      </c>
      <c r="M93" s="168"/>
      <c r="N93" s="169"/>
    </row>
    <row r="94" spans="1:14" ht="13.5" customHeight="1">
      <c r="A94" s="164">
        <f t="shared" si="18"/>
        <v>42207</v>
      </c>
      <c r="B94" s="170">
        <f t="shared" si="13"/>
        <v>42207</v>
      </c>
      <c r="C94" s="168"/>
      <c r="D94" s="169"/>
      <c r="E94" s="60"/>
      <c r="F94" s="164">
        <f t="shared" si="14"/>
        <v>42238</v>
      </c>
      <c r="G94" s="170">
        <f t="shared" si="15"/>
        <v>42238</v>
      </c>
      <c r="H94" s="168"/>
      <c r="I94" s="169"/>
      <c r="J94" s="60"/>
      <c r="K94" s="164">
        <f t="shared" si="16"/>
        <v>42269</v>
      </c>
      <c r="L94" s="170">
        <f t="shared" si="17"/>
        <v>42269</v>
      </c>
      <c r="M94" s="168"/>
      <c r="N94" s="169"/>
    </row>
    <row r="95" spans="1:14" ht="13.5" customHeight="1">
      <c r="A95" s="164">
        <f t="shared" si="18"/>
        <v>42208</v>
      </c>
      <c r="B95" s="170">
        <f t="shared" si="13"/>
        <v>42208</v>
      </c>
      <c r="C95" s="168"/>
      <c r="D95" s="169"/>
      <c r="E95" s="60"/>
      <c r="F95" s="175">
        <f t="shared" si="14"/>
        <v>42239</v>
      </c>
      <c r="G95" s="177">
        <f t="shared" si="15"/>
        <v>42239</v>
      </c>
      <c r="H95" s="168"/>
      <c r="I95" s="169"/>
      <c r="J95" s="60"/>
      <c r="K95" s="164">
        <f t="shared" si="16"/>
        <v>42270</v>
      </c>
      <c r="L95" s="170">
        <f t="shared" si="17"/>
        <v>42270</v>
      </c>
      <c r="M95" s="168"/>
      <c r="N95" s="169"/>
    </row>
    <row r="96" spans="1:14" ht="13.5" customHeight="1">
      <c r="A96" s="164">
        <f t="shared" si="18"/>
        <v>42209</v>
      </c>
      <c r="B96" s="170">
        <f t="shared" si="13"/>
        <v>42209</v>
      </c>
      <c r="C96" s="168"/>
      <c r="D96" s="169"/>
      <c r="E96" s="60"/>
      <c r="F96" s="175">
        <f t="shared" si="14"/>
        <v>42240</v>
      </c>
      <c r="G96" s="177">
        <f t="shared" si="15"/>
        <v>42240</v>
      </c>
      <c r="H96" s="168"/>
      <c r="I96" s="169"/>
      <c r="J96" s="60"/>
      <c r="K96" s="164">
        <f t="shared" si="16"/>
        <v>42271</v>
      </c>
      <c r="L96" s="170">
        <f t="shared" si="17"/>
        <v>42271</v>
      </c>
      <c r="M96" s="168"/>
      <c r="N96" s="169"/>
    </row>
    <row r="97" spans="1:14" ht="13.5" customHeight="1">
      <c r="A97" s="164">
        <f t="shared" si="18"/>
        <v>42210</v>
      </c>
      <c r="B97" s="170">
        <f t="shared" si="13"/>
        <v>42210</v>
      </c>
      <c r="C97" s="168"/>
      <c r="D97" s="169"/>
      <c r="E97" s="60"/>
      <c r="F97" s="164">
        <f t="shared" si="14"/>
        <v>42241</v>
      </c>
      <c r="G97" s="170">
        <f t="shared" si="15"/>
        <v>42241</v>
      </c>
      <c r="H97" s="168"/>
      <c r="I97" s="169"/>
      <c r="J97" s="60"/>
      <c r="K97" s="164">
        <f t="shared" si="16"/>
        <v>42272</v>
      </c>
      <c r="L97" s="170">
        <f t="shared" si="17"/>
        <v>42272</v>
      </c>
      <c r="M97" s="168"/>
      <c r="N97" s="169"/>
    </row>
    <row r="98" spans="1:14" ht="13.5" customHeight="1">
      <c r="A98" s="175">
        <f t="shared" si="18"/>
        <v>42211</v>
      </c>
      <c r="B98" s="177">
        <f t="shared" si="13"/>
        <v>42211</v>
      </c>
      <c r="C98" s="168"/>
      <c r="D98" s="169"/>
      <c r="E98" s="60"/>
      <c r="F98" s="164">
        <f t="shared" si="14"/>
        <v>42242</v>
      </c>
      <c r="G98" s="170">
        <f t="shared" si="15"/>
        <v>42242</v>
      </c>
      <c r="H98" s="168"/>
      <c r="I98" s="169"/>
      <c r="J98" s="60"/>
      <c r="K98" s="164">
        <f t="shared" si="16"/>
        <v>42273</v>
      </c>
      <c r="L98" s="170">
        <f t="shared" si="17"/>
        <v>42273</v>
      </c>
      <c r="M98" s="168"/>
      <c r="N98" s="169"/>
    </row>
    <row r="99" spans="1:14" ht="13.5" customHeight="1">
      <c r="A99" s="175">
        <f t="shared" si="18"/>
        <v>42212</v>
      </c>
      <c r="B99" s="177">
        <f t="shared" si="13"/>
        <v>42212</v>
      </c>
      <c r="C99" s="168"/>
      <c r="D99" s="169"/>
      <c r="E99" s="60"/>
      <c r="F99" s="164">
        <f t="shared" si="14"/>
        <v>42243</v>
      </c>
      <c r="G99" s="170">
        <f t="shared" si="15"/>
        <v>42243</v>
      </c>
      <c r="H99" s="168"/>
      <c r="I99" s="169"/>
      <c r="J99" s="60"/>
      <c r="K99" s="175">
        <f t="shared" si="16"/>
        <v>42274</v>
      </c>
      <c r="L99" s="177">
        <f t="shared" si="17"/>
        <v>42274</v>
      </c>
      <c r="M99" s="168"/>
      <c r="N99" s="169"/>
    </row>
    <row r="100" spans="1:14" ht="13.5" customHeight="1">
      <c r="A100" s="164">
        <f t="shared" si="18"/>
        <v>42213</v>
      </c>
      <c r="B100" s="170">
        <f t="shared" si="13"/>
        <v>42213</v>
      </c>
      <c r="C100" s="168"/>
      <c r="D100" s="169"/>
      <c r="E100" s="60"/>
      <c r="F100" s="164">
        <f t="shared" si="14"/>
        <v>42244</v>
      </c>
      <c r="G100" s="170">
        <f t="shared" si="15"/>
        <v>42244</v>
      </c>
      <c r="H100" s="168"/>
      <c r="I100" s="169"/>
      <c r="J100" s="60"/>
      <c r="K100" s="175">
        <f t="shared" si="16"/>
        <v>42275</v>
      </c>
      <c r="L100" s="177">
        <f t="shared" si="17"/>
        <v>42275</v>
      </c>
      <c r="M100" s="168"/>
      <c r="N100" s="169"/>
    </row>
    <row r="101" spans="1:14" ht="13.5" customHeight="1">
      <c r="A101" s="164">
        <f t="shared" si="18"/>
        <v>42214</v>
      </c>
      <c r="B101" s="170">
        <f t="shared" si="13"/>
        <v>42214</v>
      </c>
      <c r="C101" s="168"/>
      <c r="D101" s="169"/>
      <c r="E101" s="60"/>
      <c r="F101" s="164">
        <f t="shared" si="14"/>
        <v>42245</v>
      </c>
      <c r="G101" s="170">
        <f t="shared" si="15"/>
        <v>42245</v>
      </c>
      <c r="H101" s="168"/>
      <c r="I101" s="169"/>
      <c r="J101" s="60"/>
      <c r="K101" s="164">
        <f t="shared" si="16"/>
        <v>42276</v>
      </c>
      <c r="L101" s="170">
        <f t="shared" si="17"/>
        <v>42276</v>
      </c>
      <c r="M101" s="168"/>
      <c r="N101" s="169"/>
    </row>
    <row r="102" spans="1:14" ht="13.5" customHeight="1">
      <c r="A102" s="164">
        <f t="shared" si="18"/>
        <v>42215</v>
      </c>
      <c r="B102" s="170">
        <f t="shared" si="13"/>
        <v>42215</v>
      </c>
      <c r="C102" s="168"/>
      <c r="D102" s="169"/>
      <c r="E102" s="60"/>
      <c r="F102" s="175">
        <f t="shared" si="14"/>
        <v>42246</v>
      </c>
      <c r="G102" s="177">
        <f t="shared" si="15"/>
        <v>42246</v>
      </c>
      <c r="H102" s="168"/>
      <c r="I102" s="169"/>
      <c r="J102" s="60"/>
      <c r="K102" s="60"/>
      <c r="L102" s="60"/>
      <c r="M102" s="60"/>
      <c r="N102" s="60"/>
    </row>
    <row r="103" spans="1:14" ht="57.75" customHeight="1">
      <c r="A103" s="229">
        <v>2019</v>
      </c>
      <c r="B103" s="230"/>
      <c r="C103" s="230"/>
      <c r="D103" s="230"/>
      <c r="E103" s="230"/>
      <c r="F103" s="230"/>
      <c r="G103" s="230"/>
      <c r="H103" s="230"/>
      <c r="I103" s="230"/>
      <c r="J103" s="231"/>
      <c r="K103" s="231"/>
      <c r="L103" s="231"/>
      <c r="M103" s="231"/>
      <c r="N103" s="232"/>
    </row>
    <row r="104" spans="1:14" ht="19.5" customHeight="1">
      <c r="A104" s="60"/>
      <c r="B104" s="62"/>
      <c r="C104" s="221">
        <f>L101+1</f>
        <v>42277</v>
      </c>
      <c r="D104" s="222"/>
      <c r="E104" s="63"/>
      <c r="F104" s="60"/>
      <c r="G104" s="64"/>
      <c r="H104" s="221">
        <f>B136+1</f>
        <v>42308</v>
      </c>
      <c r="I104" s="222"/>
      <c r="J104" s="63"/>
      <c r="K104" s="60"/>
      <c r="L104" s="64"/>
      <c r="M104" s="221">
        <f>G135+1</f>
        <v>42338</v>
      </c>
      <c r="N104" s="222"/>
    </row>
    <row r="105" spans="1:14" ht="13.5" customHeight="1">
      <c r="A105" s="65"/>
      <c r="B105" s="58"/>
      <c r="C105" s="171" t="s">
        <v>118</v>
      </c>
      <c r="D105" s="172" t="s">
        <v>119</v>
      </c>
      <c r="E105" s="60"/>
      <c r="F105" s="65"/>
      <c r="G105" s="58"/>
      <c r="H105" s="171" t="s">
        <v>118</v>
      </c>
      <c r="I105" s="172" t="s">
        <v>119</v>
      </c>
      <c r="J105" s="60"/>
      <c r="K105" s="65"/>
      <c r="L105" s="58"/>
      <c r="M105" s="171" t="s">
        <v>118</v>
      </c>
      <c r="N105" s="172" t="s">
        <v>119</v>
      </c>
    </row>
    <row r="106" spans="1:14" ht="13.5" customHeight="1">
      <c r="A106" s="164">
        <f>B106</f>
        <v>42277</v>
      </c>
      <c r="B106" s="170">
        <f>C104</f>
        <v>42277</v>
      </c>
      <c r="C106" s="173"/>
      <c r="D106" s="174"/>
      <c r="E106" s="60"/>
      <c r="F106" s="175">
        <f>G106</f>
        <v>42308</v>
      </c>
      <c r="G106" s="177">
        <f>H104</f>
        <v>42308</v>
      </c>
      <c r="H106" s="227" t="s">
        <v>23</v>
      </c>
      <c r="I106" s="228"/>
      <c r="J106" s="60"/>
      <c r="K106" s="175">
        <f>L106</f>
        <v>42338</v>
      </c>
      <c r="L106" s="177">
        <f>M104</f>
        <v>42338</v>
      </c>
      <c r="M106" s="173"/>
      <c r="N106" s="174"/>
    </row>
    <row r="107" spans="1:14" ht="13.5" customHeight="1">
      <c r="A107" s="164">
        <f aca="true" t="shared" si="19" ref="A107:A136">B107</f>
        <v>42278</v>
      </c>
      <c r="B107" s="170">
        <f aca="true" t="shared" si="20" ref="B107:B122">B106+1</f>
        <v>42278</v>
      </c>
      <c r="C107" s="173"/>
      <c r="D107" s="174"/>
      <c r="E107" s="60"/>
      <c r="F107" s="175">
        <f aca="true" t="shared" si="21" ref="F107:F135">G107</f>
        <v>42309</v>
      </c>
      <c r="G107" s="177">
        <f aca="true" t="shared" si="22" ref="G107:G135">G106+1</f>
        <v>42309</v>
      </c>
      <c r="H107" s="227" t="s">
        <v>24</v>
      </c>
      <c r="I107" s="228"/>
      <c r="J107" s="60"/>
      <c r="K107" s="164">
        <f aca="true" t="shared" si="23" ref="K107:K136">L107</f>
        <v>42339</v>
      </c>
      <c r="L107" s="170">
        <f aca="true" t="shared" si="24" ref="L107:L136">L106+1</f>
        <v>42339</v>
      </c>
      <c r="M107" s="173"/>
      <c r="N107" s="174"/>
    </row>
    <row r="108" spans="1:14" ht="13.5" customHeight="1">
      <c r="A108" s="164">
        <f t="shared" si="19"/>
        <v>42279</v>
      </c>
      <c r="B108" s="170">
        <f t="shared" si="20"/>
        <v>42279</v>
      </c>
      <c r="C108" s="173"/>
      <c r="D108" s="174"/>
      <c r="E108" s="60"/>
      <c r="F108" s="175">
        <f t="shared" si="21"/>
        <v>42310</v>
      </c>
      <c r="G108" s="177">
        <f t="shared" si="22"/>
        <v>42310</v>
      </c>
      <c r="H108" s="173"/>
      <c r="I108" s="174"/>
      <c r="J108" s="60"/>
      <c r="K108" s="164">
        <f t="shared" si="23"/>
        <v>42340</v>
      </c>
      <c r="L108" s="170">
        <f t="shared" si="24"/>
        <v>42340</v>
      </c>
      <c r="M108" s="173"/>
      <c r="N108" s="174"/>
    </row>
    <row r="109" spans="1:14" ht="13.5" customHeight="1">
      <c r="A109" s="164">
        <f t="shared" si="19"/>
        <v>42280</v>
      </c>
      <c r="B109" s="170">
        <f t="shared" si="20"/>
        <v>42280</v>
      </c>
      <c r="C109" s="173"/>
      <c r="D109" s="174"/>
      <c r="E109" s="60"/>
      <c r="F109" s="164">
        <f t="shared" si="21"/>
        <v>42311</v>
      </c>
      <c r="G109" s="170">
        <f t="shared" si="22"/>
        <v>42311</v>
      </c>
      <c r="H109" s="173"/>
      <c r="I109" s="174"/>
      <c r="J109" s="60"/>
      <c r="K109" s="164">
        <f t="shared" si="23"/>
        <v>42341</v>
      </c>
      <c r="L109" s="170">
        <f t="shared" si="24"/>
        <v>42341</v>
      </c>
      <c r="M109" s="173"/>
      <c r="N109" s="174"/>
    </row>
    <row r="110" spans="1:14" ht="13.5" customHeight="1">
      <c r="A110" s="175">
        <f t="shared" si="19"/>
        <v>42281</v>
      </c>
      <c r="B110" s="177">
        <f t="shared" si="20"/>
        <v>42281</v>
      </c>
      <c r="C110" s="173"/>
      <c r="D110" s="174"/>
      <c r="E110" s="60"/>
      <c r="F110" s="164">
        <f t="shared" si="21"/>
        <v>42312</v>
      </c>
      <c r="G110" s="170">
        <f t="shared" si="22"/>
        <v>42312</v>
      </c>
      <c r="H110" s="173"/>
      <c r="I110" s="174"/>
      <c r="J110" s="60"/>
      <c r="K110" s="164">
        <f t="shared" si="23"/>
        <v>42342</v>
      </c>
      <c r="L110" s="170">
        <f t="shared" si="24"/>
        <v>42342</v>
      </c>
      <c r="M110" s="173"/>
      <c r="N110" s="174"/>
    </row>
    <row r="111" spans="1:14" ht="13.5" customHeight="1">
      <c r="A111" s="175">
        <f t="shared" si="19"/>
        <v>42282</v>
      </c>
      <c r="B111" s="177">
        <f t="shared" si="20"/>
        <v>42282</v>
      </c>
      <c r="C111" s="173"/>
      <c r="D111" s="174"/>
      <c r="E111" s="60"/>
      <c r="F111" s="164">
        <f t="shared" si="21"/>
        <v>42313</v>
      </c>
      <c r="G111" s="170">
        <f>G110+1</f>
        <v>42313</v>
      </c>
      <c r="H111" s="173"/>
      <c r="I111" s="174"/>
      <c r="J111" s="60"/>
      <c r="K111" s="164">
        <f t="shared" si="23"/>
        <v>42343</v>
      </c>
      <c r="L111" s="170">
        <f t="shared" si="24"/>
        <v>42343</v>
      </c>
      <c r="M111" s="173"/>
      <c r="N111" s="174"/>
    </row>
    <row r="112" spans="1:14" ht="13.5" customHeight="1">
      <c r="A112" s="164">
        <f t="shared" si="19"/>
        <v>42283</v>
      </c>
      <c r="B112" s="170">
        <f t="shared" si="20"/>
        <v>42283</v>
      </c>
      <c r="C112" s="173"/>
      <c r="D112" s="174"/>
      <c r="E112" s="60"/>
      <c r="F112" s="164">
        <f t="shared" si="21"/>
        <v>42314</v>
      </c>
      <c r="G112" s="170">
        <f t="shared" si="22"/>
        <v>42314</v>
      </c>
      <c r="H112" s="173"/>
      <c r="I112" s="174"/>
      <c r="J112" s="60"/>
      <c r="K112" s="175">
        <f t="shared" si="23"/>
        <v>42344</v>
      </c>
      <c r="L112" s="177">
        <f t="shared" si="24"/>
        <v>42344</v>
      </c>
      <c r="M112" s="173"/>
      <c r="N112" s="174"/>
    </row>
    <row r="113" spans="1:14" ht="13.5" customHeight="1">
      <c r="A113" s="164">
        <f t="shared" si="19"/>
        <v>42284</v>
      </c>
      <c r="B113" s="170">
        <f t="shared" si="20"/>
        <v>42284</v>
      </c>
      <c r="C113" s="173"/>
      <c r="D113" s="174"/>
      <c r="E113" s="60"/>
      <c r="F113" s="164">
        <f t="shared" si="21"/>
        <v>42315</v>
      </c>
      <c r="G113" s="170">
        <f t="shared" si="22"/>
        <v>42315</v>
      </c>
      <c r="H113" s="173"/>
      <c r="I113" s="174"/>
      <c r="J113" s="60"/>
      <c r="K113" s="175">
        <f t="shared" si="23"/>
        <v>42345</v>
      </c>
      <c r="L113" s="177">
        <f t="shared" si="24"/>
        <v>42345</v>
      </c>
      <c r="M113" s="173"/>
      <c r="N113" s="174"/>
    </row>
    <row r="114" spans="1:14" ht="13.5" customHeight="1">
      <c r="A114" s="164">
        <f t="shared" si="19"/>
        <v>42285</v>
      </c>
      <c r="B114" s="170">
        <f t="shared" si="20"/>
        <v>42285</v>
      </c>
      <c r="C114" s="173"/>
      <c r="D114" s="174"/>
      <c r="E114" s="60"/>
      <c r="F114" s="175">
        <f t="shared" si="21"/>
        <v>42316</v>
      </c>
      <c r="G114" s="177">
        <f t="shared" si="22"/>
        <v>42316</v>
      </c>
      <c r="H114" s="173"/>
      <c r="I114" s="174"/>
      <c r="J114" s="60"/>
      <c r="K114" s="164">
        <f t="shared" si="23"/>
        <v>42346</v>
      </c>
      <c r="L114" s="170">
        <f t="shared" si="24"/>
        <v>42346</v>
      </c>
      <c r="M114" s="173"/>
      <c r="N114" s="174"/>
    </row>
    <row r="115" spans="1:14" ht="13.5" customHeight="1">
      <c r="A115" s="164">
        <f t="shared" si="19"/>
        <v>42286</v>
      </c>
      <c r="B115" s="170">
        <f t="shared" si="20"/>
        <v>42286</v>
      </c>
      <c r="C115" s="173"/>
      <c r="D115" s="174"/>
      <c r="E115" s="60"/>
      <c r="F115" s="175">
        <f t="shared" si="21"/>
        <v>42317</v>
      </c>
      <c r="G115" s="177">
        <f t="shared" si="22"/>
        <v>42317</v>
      </c>
      <c r="H115" s="173"/>
      <c r="I115" s="174"/>
      <c r="J115" s="60"/>
      <c r="K115" s="164">
        <f t="shared" si="23"/>
        <v>42347</v>
      </c>
      <c r="L115" s="170">
        <f t="shared" si="24"/>
        <v>42347</v>
      </c>
      <c r="M115" s="173"/>
      <c r="N115" s="174"/>
    </row>
    <row r="116" spans="1:14" ht="13.5" customHeight="1">
      <c r="A116" s="164">
        <f t="shared" si="19"/>
        <v>42287</v>
      </c>
      <c r="B116" s="170">
        <f t="shared" si="20"/>
        <v>42287</v>
      </c>
      <c r="C116" s="173"/>
      <c r="D116" s="174"/>
      <c r="E116" s="60"/>
      <c r="F116" s="175">
        <f t="shared" si="21"/>
        <v>42318</v>
      </c>
      <c r="G116" s="177">
        <f t="shared" si="22"/>
        <v>42318</v>
      </c>
      <c r="H116" s="227" t="s">
        <v>25</v>
      </c>
      <c r="I116" s="228"/>
      <c r="J116" s="60"/>
      <c r="K116" s="164">
        <f t="shared" si="23"/>
        <v>42348</v>
      </c>
      <c r="L116" s="170">
        <f t="shared" si="24"/>
        <v>42348</v>
      </c>
      <c r="M116" s="173"/>
      <c r="N116" s="174"/>
    </row>
    <row r="117" spans="1:14" ht="13.5" customHeight="1">
      <c r="A117" s="175">
        <f t="shared" si="19"/>
        <v>42288</v>
      </c>
      <c r="B117" s="177">
        <f t="shared" si="20"/>
        <v>42288</v>
      </c>
      <c r="C117" s="173"/>
      <c r="D117" s="174"/>
      <c r="E117" s="60"/>
      <c r="F117" s="164">
        <f t="shared" si="21"/>
        <v>42319</v>
      </c>
      <c r="G117" s="170">
        <f t="shared" si="22"/>
        <v>42319</v>
      </c>
      <c r="H117" s="173"/>
      <c r="I117" s="174"/>
      <c r="J117" s="60"/>
      <c r="K117" s="164">
        <f t="shared" si="23"/>
        <v>42349</v>
      </c>
      <c r="L117" s="170">
        <f t="shared" si="24"/>
        <v>42349</v>
      </c>
      <c r="M117" s="173"/>
      <c r="N117" s="174"/>
    </row>
    <row r="118" spans="1:14" ht="13.5" customHeight="1">
      <c r="A118" s="175">
        <f t="shared" si="19"/>
        <v>42289</v>
      </c>
      <c r="B118" s="177">
        <f t="shared" si="20"/>
        <v>42289</v>
      </c>
      <c r="C118" s="173"/>
      <c r="D118" s="174"/>
      <c r="E118" s="60"/>
      <c r="F118" s="164">
        <f t="shared" si="21"/>
        <v>42320</v>
      </c>
      <c r="G118" s="170">
        <f>G117+1</f>
        <v>42320</v>
      </c>
      <c r="H118" s="173"/>
      <c r="I118" s="174"/>
      <c r="J118" s="60"/>
      <c r="K118" s="164">
        <f t="shared" si="23"/>
        <v>42350</v>
      </c>
      <c r="L118" s="170">
        <f t="shared" si="24"/>
        <v>42350</v>
      </c>
      <c r="M118" s="173"/>
      <c r="N118" s="174"/>
    </row>
    <row r="119" spans="1:14" ht="13.5" customHeight="1">
      <c r="A119" s="164">
        <f t="shared" si="19"/>
        <v>42290</v>
      </c>
      <c r="B119" s="170">
        <f t="shared" si="20"/>
        <v>42290</v>
      </c>
      <c r="C119" s="173"/>
      <c r="D119" s="174"/>
      <c r="E119" s="60"/>
      <c r="F119" s="164">
        <f t="shared" si="21"/>
        <v>42321</v>
      </c>
      <c r="G119" s="170">
        <f t="shared" si="22"/>
        <v>42321</v>
      </c>
      <c r="H119" s="173"/>
      <c r="I119" s="174"/>
      <c r="J119" s="60"/>
      <c r="K119" s="175">
        <f t="shared" si="23"/>
        <v>42351</v>
      </c>
      <c r="L119" s="177">
        <f t="shared" si="24"/>
        <v>42351</v>
      </c>
      <c r="M119" s="173"/>
      <c r="N119" s="174"/>
    </row>
    <row r="120" spans="1:14" ht="13.5" customHeight="1">
      <c r="A120" s="164">
        <f t="shared" si="19"/>
        <v>42291</v>
      </c>
      <c r="B120" s="170">
        <f t="shared" si="20"/>
        <v>42291</v>
      </c>
      <c r="C120" s="173"/>
      <c r="D120" s="174"/>
      <c r="E120" s="60"/>
      <c r="F120" s="175">
        <f t="shared" si="21"/>
        <v>42322</v>
      </c>
      <c r="G120" s="177">
        <f t="shared" si="22"/>
        <v>42322</v>
      </c>
      <c r="H120" s="227" t="s">
        <v>26</v>
      </c>
      <c r="I120" s="228"/>
      <c r="J120" s="60"/>
      <c r="K120" s="175">
        <f t="shared" si="23"/>
        <v>42352</v>
      </c>
      <c r="L120" s="177">
        <f t="shared" si="24"/>
        <v>42352</v>
      </c>
      <c r="M120" s="173"/>
      <c r="N120" s="174"/>
    </row>
    <row r="121" spans="1:14" ht="13.5" customHeight="1">
      <c r="A121" s="164">
        <f t="shared" si="19"/>
        <v>42292</v>
      </c>
      <c r="B121" s="170">
        <f t="shared" si="20"/>
        <v>42292</v>
      </c>
      <c r="C121" s="173"/>
      <c r="D121" s="174"/>
      <c r="E121" s="60"/>
      <c r="F121" s="175">
        <f t="shared" si="21"/>
        <v>42323</v>
      </c>
      <c r="G121" s="177">
        <f t="shared" si="22"/>
        <v>42323</v>
      </c>
      <c r="H121" s="173"/>
      <c r="I121" s="174"/>
      <c r="J121" s="60"/>
      <c r="K121" s="164">
        <f t="shared" si="23"/>
        <v>42353</v>
      </c>
      <c r="L121" s="170">
        <f t="shared" si="24"/>
        <v>42353</v>
      </c>
      <c r="M121" s="173"/>
      <c r="N121" s="174"/>
    </row>
    <row r="122" spans="1:14" ht="13.5" customHeight="1">
      <c r="A122" s="164">
        <f t="shared" si="19"/>
        <v>42293</v>
      </c>
      <c r="B122" s="170">
        <f t="shared" si="20"/>
        <v>42293</v>
      </c>
      <c r="C122" s="173"/>
      <c r="D122" s="174"/>
      <c r="E122" s="60"/>
      <c r="F122" s="175">
        <f t="shared" si="21"/>
        <v>42324</v>
      </c>
      <c r="G122" s="177">
        <f t="shared" si="22"/>
        <v>42324</v>
      </c>
      <c r="H122" s="173"/>
      <c r="I122" s="174"/>
      <c r="J122" s="60"/>
      <c r="K122" s="164">
        <f t="shared" si="23"/>
        <v>42354</v>
      </c>
      <c r="L122" s="170">
        <f t="shared" si="24"/>
        <v>42354</v>
      </c>
      <c r="M122" s="173"/>
      <c r="N122" s="174"/>
    </row>
    <row r="123" spans="1:14" ht="13.5" customHeight="1">
      <c r="A123" s="164">
        <f t="shared" si="19"/>
        <v>42294</v>
      </c>
      <c r="B123" s="170">
        <f aca="true" t="shared" si="25" ref="B123:B136">B122+1</f>
        <v>42294</v>
      </c>
      <c r="C123" s="173"/>
      <c r="D123" s="174"/>
      <c r="E123" s="60"/>
      <c r="F123" s="164">
        <f t="shared" si="21"/>
        <v>42325</v>
      </c>
      <c r="G123" s="170">
        <f t="shared" si="22"/>
        <v>42325</v>
      </c>
      <c r="H123" s="173"/>
      <c r="I123" s="174"/>
      <c r="J123" s="60"/>
      <c r="K123" s="164">
        <f t="shared" si="23"/>
        <v>42355</v>
      </c>
      <c r="L123" s="170">
        <f t="shared" si="24"/>
        <v>42355</v>
      </c>
      <c r="M123" s="173"/>
      <c r="N123" s="174"/>
    </row>
    <row r="124" spans="1:14" ht="13.5" customHeight="1">
      <c r="A124" s="175">
        <f t="shared" si="19"/>
        <v>42295</v>
      </c>
      <c r="B124" s="177">
        <f t="shared" si="25"/>
        <v>42295</v>
      </c>
      <c r="C124" s="173"/>
      <c r="D124" s="174"/>
      <c r="E124" s="60"/>
      <c r="F124" s="164">
        <f t="shared" si="21"/>
        <v>42326</v>
      </c>
      <c r="G124" s="170">
        <f t="shared" si="22"/>
        <v>42326</v>
      </c>
      <c r="H124" s="173"/>
      <c r="I124" s="174"/>
      <c r="J124" s="60"/>
      <c r="K124" s="164">
        <f t="shared" si="23"/>
        <v>42356</v>
      </c>
      <c r="L124" s="170">
        <f t="shared" si="24"/>
        <v>42356</v>
      </c>
      <c r="M124" s="173"/>
      <c r="N124" s="174"/>
    </row>
    <row r="125" spans="1:14" ht="13.5" customHeight="1">
      <c r="A125" s="175">
        <f t="shared" si="19"/>
        <v>42296</v>
      </c>
      <c r="B125" s="177">
        <f t="shared" si="25"/>
        <v>42296</v>
      </c>
      <c r="C125" s="173"/>
      <c r="D125" s="174"/>
      <c r="E125" s="60"/>
      <c r="F125" s="164">
        <f t="shared" si="21"/>
        <v>42327</v>
      </c>
      <c r="G125" s="170">
        <f t="shared" si="22"/>
        <v>42327</v>
      </c>
      <c r="H125" s="173"/>
      <c r="I125" s="174"/>
      <c r="J125" s="60"/>
      <c r="K125" s="164">
        <f t="shared" si="23"/>
        <v>42357</v>
      </c>
      <c r="L125" s="170">
        <f t="shared" si="24"/>
        <v>42357</v>
      </c>
      <c r="M125" s="173"/>
      <c r="N125" s="174"/>
    </row>
    <row r="126" spans="1:14" ht="13.5" customHeight="1">
      <c r="A126" s="164">
        <f t="shared" si="19"/>
        <v>42297</v>
      </c>
      <c r="B126" s="170">
        <f t="shared" si="25"/>
        <v>42297</v>
      </c>
      <c r="C126" s="173"/>
      <c r="D126" s="174"/>
      <c r="E126" s="60"/>
      <c r="F126" s="164">
        <f t="shared" si="21"/>
        <v>42328</v>
      </c>
      <c r="G126" s="170">
        <f t="shared" si="22"/>
        <v>42328</v>
      </c>
      <c r="H126" s="173"/>
      <c r="I126" s="174"/>
      <c r="J126" s="60"/>
      <c r="K126" s="175">
        <f t="shared" si="23"/>
        <v>42358</v>
      </c>
      <c r="L126" s="177">
        <f t="shared" si="24"/>
        <v>42358</v>
      </c>
      <c r="M126" s="173"/>
      <c r="N126" s="174"/>
    </row>
    <row r="127" spans="1:14" ht="13.5" customHeight="1">
      <c r="A127" s="164">
        <f t="shared" si="19"/>
        <v>42298</v>
      </c>
      <c r="B127" s="170">
        <f t="shared" si="25"/>
        <v>42298</v>
      </c>
      <c r="C127" s="173"/>
      <c r="D127" s="174"/>
      <c r="E127" s="60"/>
      <c r="F127" s="164">
        <f t="shared" si="21"/>
        <v>42329</v>
      </c>
      <c r="G127" s="170">
        <f t="shared" si="22"/>
        <v>42329</v>
      </c>
      <c r="H127" s="173"/>
      <c r="I127" s="174"/>
      <c r="J127" s="60"/>
      <c r="K127" s="175">
        <f t="shared" si="23"/>
        <v>42359</v>
      </c>
      <c r="L127" s="177">
        <f t="shared" si="24"/>
        <v>42359</v>
      </c>
      <c r="M127" s="173"/>
      <c r="N127" s="174"/>
    </row>
    <row r="128" spans="1:14" ht="13.5" customHeight="1">
      <c r="A128" s="164">
        <f t="shared" si="19"/>
        <v>42299</v>
      </c>
      <c r="B128" s="170">
        <f t="shared" si="25"/>
        <v>42299</v>
      </c>
      <c r="C128" s="173"/>
      <c r="D128" s="174"/>
      <c r="E128" s="60"/>
      <c r="F128" s="175">
        <f t="shared" si="21"/>
        <v>42330</v>
      </c>
      <c r="G128" s="177">
        <f t="shared" si="22"/>
        <v>42330</v>
      </c>
      <c r="H128" s="173"/>
      <c r="I128" s="174"/>
      <c r="J128" s="60"/>
      <c r="K128" s="164">
        <f t="shared" si="23"/>
        <v>42360</v>
      </c>
      <c r="L128" s="170">
        <f t="shared" si="24"/>
        <v>42360</v>
      </c>
      <c r="M128" s="173"/>
      <c r="N128" s="174"/>
    </row>
    <row r="129" spans="1:14" ht="13.5" customHeight="1">
      <c r="A129" s="164">
        <f t="shared" si="19"/>
        <v>42300</v>
      </c>
      <c r="B129" s="170">
        <f t="shared" si="25"/>
        <v>42300</v>
      </c>
      <c r="C129" s="173"/>
      <c r="D129" s="174"/>
      <c r="E129" s="60"/>
      <c r="F129" s="175">
        <f t="shared" si="21"/>
        <v>42331</v>
      </c>
      <c r="G129" s="177">
        <f t="shared" si="22"/>
        <v>42331</v>
      </c>
      <c r="H129" s="173"/>
      <c r="I129" s="174"/>
      <c r="J129" s="60"/>
      <c r="K129" s="164">
        <f t="shared" si="23"/>
        <v>42361</v>
      </c>
      <c r="L129" s="170">
        <f t="shared" si="24"/>
        <v>42361</v>
      </c>
      <c r="M129" s="173"/>
      <c r="N129" s="174"/>
    </row>
    <row r="130" spans="1:14" ht="13.5" customHeight="1">
      <c r="A130" s="164">
        <f t="shared" si="19"/>
        <v>42301</v>
      </c>
      <c r="B130" s="170">
        <f t="shared" si="25"/>
        <v>42301</v>
      </c>
      <c r="C130" s="173"/>
      <c r="D130" s="174"/>
      <c r="E130" s="60"/>
      <c r="F130" s="164">
        <f t="shared" si="21"/>
        <v>42332</v>
      </c>
      <c r="G130" s="170">
        <f t="shared" si="22"/>
        <v>42332</v>
      </c>
      <c r="H130" s="173"/>
      <c r="I130" s="174"/>
      <c r="J130" s="60"/>
      <c r="K130" s="175">
        <f>L130</f>
        <v>42362</v>
      </c>
      <c r="L130" s="177">
        <f t="shared" si="24"/>
        <v>42362</v>
      </c>
      <c r="M130" s="227" t="s">
        <v>28</v>
      </c>
      <c r="N130" s="228"/>
    </row>
    <row r="131" spans="1:14" ht="13.5" customHeight="1">
      <c r="A131" s="175">
        <f t="shared" si="19"/>
        <v>42302</v>
      </c>
      <c r="B131" s="177">
        <f t="shared" si="25"/>
        <v>42302</v>
      </c>
      <c r="C131" s="173"/>
      <c r="D131" s="174"/>
      <c r="E131" s="60"/>
      <c r="F131" s="164">
        <f t="shared" si="21"/>
        <v>42333</v>
      </c>
      <c r="G131" s="170">
        <f t="shared" si="22"/>
        <v>42333</v>
      </c>
      <c r="H131" s="173"/>
      <c r="I131" s="174"/>
      <c r="J131" s="60"/>
      <c r="K131" s="175">
        <f>L131</f>
        <v>42363</v>
      </c>
      <c r="L131" s="177">
        <f t="shared" si="24"/>
        <v>42363</v>
      </c>
      <c r="M131" s="227" t="s">
        <v>57</v>
      </c>
      <c r="N131" s="228"/>
    </row>
    <row r="132" spans="1:14" ht="13.5" customHeight="1">
      <c r="A132" s="175">
        <f t="shared" si="19"/>
        <v>42303</v>
      </c>
      <c r="B132" s="177">
        <f t="shared" si="25"/>
        <v>42303</v>
      </c>
      <c r="C132" s="173"/>
      <c r="D132" s="174"/>
      <c r="E132" s="60"/>
      <c r="F132" s="164">
        <f t="shared" si="21"/>
        <v>42334</v>
      </c>
      <c r="G132" s="170">
        <f t="shared" si="22"/>
        <v>42334</v>
      </c>
      <c r="H132" s="173"/>
      <c r="I132" s="174"/>
      <c r="J132" s="60"/>
      <c r="K132" s="164">
        <f t="shared" si="23"/>
        <v>42364</v>
      </c>
      <c r="L132" s="170">
        <f t="shared" si="24"/>
        <v>42364</v>
      </c>
      <c r="M132" s="173"/>
      <c r="N132" s="174"/>
    </row>
    <row r="133" spans="1:14" ht="13.5" customHeight="1">
      <c r="A133" s="164">
        <f t="shared" si="19"/>
        <v>42304</v>
      </c>
      <c r="B133" s="170">
        <f t="shared" si="25"/>
        <v>42304</v>
      </c>
      <c r="C133" s="173"/>
      <c r="D133" s="174"/>
      <c r="E133" s="60"/>
      <c r="F133" s="164">
        <f t="shared" si="21"/>
        <v>42335</v>
      </c>
      <c r="G133" s="170">
        <f t="shared" si="22"/>
        <v>42335</v>
      </c>
      <c r="H133" s="173"/>
      <c r="I133" s="174"/>
      <c r="J133" s="60"/>
      <c r="K133" s="175">
        <f t="shared" si="23"/>
        <v>42365</v>
      </c>
      <c r="L133" s="177">
        <f t="shared" si="24"/>
        <v>42365</v>
      </c>
      <c r="M133" s="173"/>
      <c r="N133" s="174"/>
    </row>
    <row r="134" spans="1:14" ht="13.5" customHeight="1">
      <c r="A134" s="164">
        <f t="shared" si="19"/>
        <v>42305</v>
      </c>
      <c r="B134" s="170">
        <f t="shared" si="25"/>
        <v>42305</v>
      </c>
      <c r="C134" s="173"/>
      <c r="D134" s="174"/>
      <c r="E134" s="60"/>
      <c r="F134" s="164">
        <f t="shared" si="21"/>
        <v>42336</v>
      </c>
      <c r="G134" s="170">
        <f t="shared" si="22"/>
        <v>42336</v>
      </c>
      <c r="H134" s="173"/>
      <c r="I134" s="174"/>
      <c r="J134" s="60"/>
      <c r="K134" s="175">
        <f t="shared" si="23"/>
        <v>42366</v>
      </c>
      <c r="L134" s="177">
        <f t="shared" si="24"/>
        <v>42366</v>
      </c>
      <c r="M134" s="173"/>
      <c r="N134" s="174"/>
    </row>
    <row r="135" spans="1:14" ht="13.5" customHeight="1">
      <c r="A135" s="164">
        <f t="shared" si="19"/>
        <v>42306</v>
      </c>
      <c r="B135" s="170">
        <f t="shared" si="25"/>
        <v>42306</v>
      </c>
      <c r="C135" s="173"/>
      <c r="D135" s="174"/>
      <c r="E135" s="60"/>
      <c r="F135" s="175">
        <f t="shared" si="21"/>
        <v>42337</v>
      </c>
      <c r="G135" s="177">
        <f t="shared" si="22"/>
        <v>42337</v>
      </c>
      <c r="H135" s="173"/>
      <c r="I135" s="174"/>
      <c r="J135" s="60"/>
      <c r="K135" s="164">
        <f t="shared" si="23"/>
        <v>42367</v>
      </c>
      <c r="L135" s="170">
        <f t="shared" si="24"/>
        <v>42367</v>
      </c>
      <c r="M135" s="173"/>
      <c r="N135" s="174"/>
    </row>
    <row r="136" spans="1:14" ht="13.5" customHeight="1">
      <c r="A136" s="164">
        <f t="shared" si="19"/>
        <v>42307</v>
      </c>
      <c r="B136" s="170">
        <f t="shared" si="25"/>
        <v>42307</v>
      </c>
      <c r="C136" s="173"/>
      <c r="D136" s="174"/>
      <c r="E136" s="60"/>
      <c r="F136" s="60"/>
      <c r="G136" s="60"/>
      <c r="H136" s="60"/>
      <c r="I136" s="60"/>
      <c r="J136" s="60"/>
      <c r="K136" s="164">
        <f t="shared" si="23"/>
        <v>42368</v>
      </c>
      <c r="L136" s="170">
        <f t="shared" si="24"/>
        <v>42368</v>
      </c>
      <c r="M136" s="173"/>
      <c r="N136" s="174"/>
    </row>
  </sheetData>
  <sheetProtection sheet="1" selectLockedCells="1"/>
  <mergeCells count="29">
    <mergeCell ref="A1:N1"/>
    <mergeCell ref="A35:N35"/>
    <mergeCell ref="A69:N69"/>
    <mergeCell ref="A103:N103"/>
    <mergeCell ref="H107:I107"/>
    <mergeCell ref="H38:I38"/>
    <mergeCell ref="C2:D2"/>
    <mergeCell ref="H2:I2"/>
    <mergeCell ref="M2:N2"/>
    <mergeCell ref="C36:D36"/>
    <mergeCell ref="M131:N131"/>
    <mergeCell ref="C70:D70"/>
    <mergeCell ref="H70:I70"/>
    <mergeCell ref="M70:N70"/>
    <mergeCell ref="H116:I116"/>
    <mergeCell ref="H120:I120"/>
    <mergeCell ref="H104:I104"/>
    <mergeCell ref="C104:D104"/>
    <mergeCell ref="H106:I106"/>
    <mergeCell ref="M130:N130"/>
    <mergeCell ref="M104:N104"/>
    <mergeCell ref="C92:D92"/>
    <mergeCell ref="H86:I86"/>
    <mergeCell ref="C4:D4"/>
    <mergeCell ref="C58:D58"/>
    <mergeCell ref="C59:D59"/>
    <mergeCell ref="H67:I67"/>
    <mergeCell ref="H36:I36"/>
    <mergeCell ref="M36:N36"/>
  </mergeCells>
  <conditionalFormatting sqref="A15:B16">
    <cfRule type="timePeriod" priority="1" dxfId="1" stopIfTrue="1" timePeriod="lastMonth">
      <formula>#VALUE!</formula>
    </cfRule>
  </conditionalFormatting>
  <printOptions horizontalCentered="1" verticalCentered="1"/>
  <pageMargins left="0.31496062992125984" right="0.31496062992125984" top="0.2362204724409449" bottom="0.15748031496062992" header="0.2362204724409449" footer="0.15748031496062992"/>
  <pageSetup fitToHeight="4" fitToWidth="4" horizontalDpi="600" verticalDpi="600" orientation="landscape" paperSize="9" r:id="rId2"/>
  <rowBreaks count="3" manualBreakCount="3">
    <brk id="68" max="255" man="1"/>
    <brk id="102" max="255" man="1"/>
    <brk id="136" max="255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c4437429</dc:creator>
  <cp:keywords/>
  <dc:description/>
  <cp:lastModifiedBy>Killroy The First</cp:lastModifiedBy>
  <cp:lastPrinted>2017-12-14T07:05:18Z</cp:lastPrinted>
  <dcterms:created xsi:type="dcterms:W3CDTF">2014-08-01T07:00:02Z</dcterms:created>
  <dcterms:modified xsi:type="dcterms:W3CDTF">2018-12-30T16:39:29Z</dcterms:modified>
  <cp:category/>
  <cp:version/>
  <cp:contentType/>
  <cp:contentStatus/>
</cp:coreProperties>
</file>